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65" activeTab="0"/>
  </bookViews>
  <sheets>
    <sheet name="ԱՄՓՈՓ   (5)" sheetId="1" r:id="rId1"/>
  </sheets>
  <definedNames/>
  <calcPr fullCalcOnLoad="1"/>
</workbook>
</file>

<file path=xl/sharedStrings.xml><?xml version="1.0" encoding="utf-8"?>
<sst xmlns="http://schemas.openxmlformats.org/spreadsheetml/2006/main" count="2040" uniqueCount="981">
  <si>
    <t>Հաշվի համար</t>
  </si>
  <si>
    <t>900215302267</t>
  </si>
  <si>
    <t>900215303083</t>
  </si>
  <si>
    <t>900215323230</t>
  </si>
  <si>
    <t>900215302028</t>
  </si>
  <si>
    <t>900215303026</t>
  </si>
  <si>
    <t>900215304024</t>
  </si>
  <si>
    <t>900215305021</t>
  </si>
  <si>
    <t>900215306029</t>
  </si>
  <si>
    <t>900215320053</t>
  </si>
  <si>
    <t>900215323024</t>
  </si>
  <si>
    <t>900215305427</t>
  </si>
  <si>
    <t>900215320442</t>
  </si>
  <si>
    <t>900215306284</t>
  </si>
  <si>
    <t>900215304321</t>
  </si>
  <si>
    <t>900215302010</t>
  </si>
  <si>
    <t>900215303018</t>
  </si>
  <si>
    <t>900215323016</t>
  </si>
  <si>
    <t>900215305013</t>
  </si>
  <si>
    <t>900215304016</t>
  </si>
  <si>
    <t>900215320012</t>
  </si>
  <si>
    <t>900215306011</t>
  </si>
  <si>
    <t>900215302259</t>
  </si>
  <si>
    <t>Պետական տուրք ՔԿԱԳԲ</t>
  </si>
  <si>
    <t>Պետական տուրք  Նոտար</t>
  </si>
  <si>
    <t>900215302275</t>
  </si>
  <si>
    <t>900215302051</t>
  </si>
  <si>
    <t>900215302416</t>
  </si>
  <si>
    <t>900215323321</t>
  </si>
  <si>
    <t>900215305260</t>
  </si>
  <si>
    <t>900215304263</t>
  </si>
  <si>
    <t>900215320285</t>
  </si>
  <si>
    <t>900215306292</t>
  </si>
  <si>
    <t>900215320038</t>
  </si>
  <si>
    <t>900215303323</t>
  </si>
  <si>
    <t>900215302424</t>
  </si>
  <si>
    <t>900215302119</t>
  </si>
  <si>
    <t>900215302168</t>
  </si>
  <si>
    <t>900215302218</t>
  </si>
  <si>
    <t>900215303182</t>
  </si>
  <si>
    <t>900215304180</t>
  </si>
  <si>
    <t>900215305187</t>
  </si>
  <si>
    <t>900215306185</t>
  </si>
  <si>
    <t>900215323198</t>
  </si>
  <si>
    <t>900215303208</t>
  </si>
  <si>
    <t>900215304206</t>
  </si>
  <si>
    <t>900215305203</t>
  </si>
  <si>
    <t>900215323214</t>
  </si>
  <si>
    <t>900215002032</t>
  </si>
  <si>
    <t>900215002040</t>
  </si>
  <si>
    <t>900215002057</t>
  </si>
  <si>
    <t>900215002156</t>
  </si>
  <si>
    <t>900215002198</t>
  </si>
  <si>
    <t>900215002065</t>
  </si>
  <si>
    <t>900215002073</t>
  </si>
  <si>
    <t>900215002081</t>
  </si>
  <si>
    <t>900215002164</t>
  </si>
  <si>
    <t>900215002024</t>
  </si>
  <si>
    <t>900215320046</t>
  </si>
  <si>
    <t>900215302572</t>
  </si>
  <si>
    <t>Դոտացիա</t>
  </si>
  <si>
    <t>900215302325</t>
  </si>
  <si>
    <t>900215302341</t>
  </si>
  <si>
    <t>900215302382</t>
  </si>
  <si>
    <t>900215302531</t>
  </si>
  <si>
    <t>900215302358</t>
  </si>
  <si>
    <t>900215302101</t>
  </si>
  <si>
    <t xml:space="preserve"> Տեղական տուրք  շին .սկսելու համար</t>
  </si>
  <si>
    <t>Տեղական տուրք  շին .քանդելու համար</t>
  </si>
  <si>
    <t>Տեղական հաս.սննդի օբյեկտների համար</t>
  </si>
  <si>
    <t>Հեքիաթ նախակրթարան ՀՈԱԿ տեղական վճար</t>
  </si>
  <si>
    <t>Աղբի վարձ տեղական վճար</t>
  </si>
  <si>
    <t>Մշակույթի կենտրոն ՀՈԱԿ տեղական վճար</t>
  </si>
  <si>
    <t>Ֆերմատա երաժշտական դպրոց ՀՈԱԿ տեղ.վճ</t>
  </si>
  <si>
    <t xml:space="preserve"> Գույքահարկ շինություններից</t>
  </si>
  <si>
    <t>Գույքահարկ փոխադրամիջոցներ</t>
  </si>
  <si>
    <t>Հողի հարկ</t>
  </si>
  <si>
    <t>Հողի հարկ ոչ գյուղ նշ.հողերից</t>
  </si>
  <si>
    <t>Տեղական տուրք ծխախոտ</t>
  </si>
  <si>
    <t>Տեղական տուրք ոգելից խմիչք</t>
  </si>
  <si>
    <t xml:space="preserve">Տեղական տուրք վառելիքաքսայուղերի վաճառքի համար </t>
  </si>
  <si>
    <t>Տեղական տուրք  արտաքին գովազդ համար</t>
  </si>
  <si>
    <t>Հողի վարձ. համայնքի սեփական հանդ.հողերի</t>
  </si>
  <si>
    <t>Գույքի վարձակալություն</t>
  </si>
  <si>
    <t>Համալիր մարզադպրոց ՀՈԱԿ տեղ.վճ</t>
  </si>
  <si>
    <t>Գույքահարկ շինություններից</t>
  </si>
  <si>
    <t>Արևիկի մանակապարտեզ ՀՈԱԿ</t>
  </si>
  <si>
    <t>ԱՆՎԱՆՈՒՄ</t>
  </si>
  <si>
    <t>Բասենի մանկապարտեզ ՀՈԱԿ</t>
  </si>
  <si>
    <t>Պետական սեփականություն հանդիսացող հողերի վարձակ</t>
  </si>
  <si>
    <t>Այլ ոչ հարկային եկամուտներ</t>
  </si>
  <si>
    <t>Հողի վարձ. համայնքի սեփական հանդիսացող հողերի</t>
  </si>
  <si>
    <t>Հողի վարձակալություն ոչ գյուղ նշանակության հողերից</t>
  </si>
  <si>
    <t>Վարãական իրավախախտումներից եկամուտներ</t>
  </si>
  <si>
    <t xml:space="preserve">Արևիկ գյուղի սեփական եկամուտներ </t>
  </si>
  <si>
    <t xml:space="preserve">Կամո  գյուղի սեփական եկամուտներ </t>
  </si>
  <si>
    <t>Արևիկի երաժշտական դպրոց ՀՈԱԿ</t>
  </si>
  <si>
    <t>900215320368</t>
  </si>
  <si>
    <t>900215003097</t>
  </si>
  <si>
    <t>Խումբ</t>
  </si>
  <si>
    <t>Ենթախ.</t>
  </si>
  <si>
    <t>07</t>
  </si>
  <si>
    <t>01</t>
  </si>
  <si>
    <t>02</t>
  </si>
  <si>
    <t>09</t>
  </si>
  <si>
    <t>Գույքահարկ անհատ ձեռներեցներից և քաղ.շինություն.</t>
  </si>
  <si>
    <t>03</t>
  </si>
  <si>
    <t>900215302663</t>
  </si>
  <si>
    <t>Գույքահարկ կազմակ.փոխադրամիջոցների համար</t>
  </si>
  <si>
    <t>04</t>
  </si>
  <si>
    <t>900215302242</t>
  </si>
  <si>
    <t>16</t>
  </si>
  <si>
    <t>90</t>
  </si>
  <si>
    <t>91</t>
  </si>
  <si>
    <t>22</t>
  </si>
  <si>
    <t>50</t>
  </si>
  <si>
    <t>Համայնքի վարչ.տարածք.պետ.պահուստ հողի վարձ</t>
  </si>
  <si>
    <t>51</t>
  </si>
  <si>
    <t>900215302036</t>
  </si>
  <si>
    <t>52</t>
  </si>
  <si>
    <t>54</t>
  </si>
  <si>
    <t>24</t>
  </si>
  <si>
    <t>45</t>
  </si>
  <si>
    <t>11</t>
  </si>
  <si>
    <t>05</t>
  </si>
  <si>
    <t>21</t>
  </si>
  <si>
    <t>38</t>
  </si>
  <si>
    <t>46</t>
  </si>
  <si>
    <t>06</t>
  </si>
  <si>
    <t>Համայնքի տարածքում շինար.ավարտ.փսատագր համար</t>
  </si>
  <si>
    <t>900215302440</t>
  </si>
  <si>
    <t>08</t>
  </si>
  <si>
    <t>Այյգաբացի մանկապարտեզ</t>
  </si>
  <si>
    <t>13</t>
  </si>
  <si>
    <t>Գույքահարկ կազմ շինության համար</t>
  </si>
  <si>
    <t>900215304230</t>
  </si>
  <si>
    <t>28</t>
  </si>
  <si>
    <t>900215305344</t>
  </si>
  <si>
    <t>Գույքահարկ կազմակ.շենք շինութ.</t>
  </si>
  <si>
    <t>900215306151</t>
  </si>
  <si>
    <t>32</t>
  </si>
  <si>
    <t>Հողի վարձ. համ. սեփ. հանդ. ոչ գյուղ նշանակ. հողերի համար</t>
  </si>
  <si>
    <t>900215306300</t>
  </si>
  <si>
    <t>Գույքահարկ կազմակ. շենք. շինությունների համար</t>
  </si>
  <si>
    <t>6</t>
  </si>
  <si>
    <t>Հողի վարձ. համայնքի սեփական  ոչ գյուղ.նշ.հողերի համ.</t>
  </si>
  <si>
    <t>900215303315</t>
  </si>
  <si>
    <t>Ð³Ù.³ñË.ÁÝÃ.ï³ñ.Ñ³Ù.÷.Ã.å³ï×.ïñ.Ñ³Ù</t>
  </si>
  <si>
    <t xml:space="preserve">900215302390 </t>
  </si>
  <si>
    <t>Հողի վարձ. համ. սեփ.հանդ.ոչ գյուղ.նշ.հողերի</t>
  </si>
  <si>
    <t>900215305278</t>
  </si>
  <si>
    <t>ՏԻՄ-ի մատուցած ծառայությունների համար</t>
  </si>
  <si>
    <t>900215302564</t>
  </si>
  <si>
    <t xml:space="preserve">ԱԽՈՒՐՅԱՆ </t>
  </si>
  <si>
    <t>ԿԱՄՈ</t>
  </si>
  <si>
    <t xml:space="preserve">ՋՐԱՌԱՏ </t>
  </si>
  <si>
    <t>ԲԱՍԵՆ</t>
  </si>
  <si>
    <t xml:space="preserve">ԿԱՌՆՈՒՏ  </t>
  </si>
  <si>
    <t xml:space="preserve">ԱՅԳԱԲԱՑ  </t>
  </si>
  <si>
    <t>ԱՐԵՎԻԿ</t>
  </si>
  <si>
    <t>37</t>
  </si>
  <si>
    <t>36</t>
  </si>
  <si>
    <t>900215302291</t>
  </si>
  <si>
    <t xml:space="preserve">Համայնք.վարչ.տարածք.շին սկսելու </t>
  </si>
  <si>
    <t>39</t>
  </si>
  <si>
    <t>501-ից 1000 քառ.մետր</t>
  </si>
  <si>
    <t>34</t>
  </si>
  <si>
    <t>900215302366</t>
  </si>
  <si>
    <t>900215302309</t>
  </si>
  <si>
    <t>900215302655</t>
  </si>
  <si>
    <t>900215302598</t>
  </si>
  <si>
    <t>900215320293</t>
  </si>
  <si>
    <t>Դատական վճիռներով ԴԱՀԿ</t>
  </si>
  <si>
    <t>900215302671</t>
  </si>
  <si>
    <t>900215304347</t>
  </si>
  <si>
    <t xml:space="preserve"> Տեղ. տուրք 20քառ.մետր  շին .սկսելու </t>
  </si>
  <si>
    <t xml:space="preserve"> Տեղ. տուրք  20քառ.մետր և ավել  շին .</t>
  </si>
  <si>
    <t>Կամոյի  մանկապարտեզ ՀՈԱԿ</t>
  </si>
  <si>
    <t>Կառնուտ գյուղի սեփական եկամ</t>
  </si>
  <si>
    <t>Բասեն գյուղի սեփական եկամուտ</t>
  </si>
  <si>
    <t>900215003204</t>
  </si>
  <si>
    <t>900215003170</t>
  </si>
  <si>
    <t>Տևանսպորտային միջոցի վարձակալություն</t>
  </si>
  <si>
    <t>900215003188</t>
  </si>
  <si>
    <t xml:space="preserve"> Տ.Տ 201-500 քառ.մետր շին .սկսելու համ.</t>
  </si>
  <si>
    <t>33</t>
  </si>
  <si>
    <t>900215302317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</si>
  <si>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</si>
  <si>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14</t>
  </si>
  <si>
    <t>900215302192</t>
  </si>
  <si>
    <t>900215302135</t>
  </si>
  <si>
    <t>900215004293</t>
  </si>
  <si>
    <t>900215004590</t>
  </si>
  <si>
    <t>900215004384</t>
  </si>
  <si>
    <t>900215004319</t>
  </si>
  <si>
    <t>900215004327</t>
  </si>
  <si>
    <t>900215004301</t>
  </si>
  <si>
    <t>900215004566</t>
  </si>
  <si>
    <t>900215003964</t>
  </si>
  <si>
    <t>900215004582</t>
  </si>
  <si>
    <t>900215004053</t>
  </si>
  <si>
    <t>900215003972</t>
  </si>
  <si>
    <t>900215003980</t>
  </si>
  <si>
    <t>900215003998</t>
  </si>
  <si>
    <t>900215004236</t>
  </si>
  <si>
    <t xml:space="preserve"> Ախուրյան գույք.հարկ իրավաբան.անձանց.</t>
  </si>
  <si>
    <t>Արևիկ գույք.հարկ իրավաբան.անձանց.</t>
  </si>
  <si>
    <t>Այգաբաց գույք.հարկ իրավաբան.անձանց.</t>
  </si>
  <si>
    <t>Բասեն գույք.հարկ իրավաբան.անձանց.</t>
  </si>
  <si>
    <t>Կառնուտ  գույք.հարկ իրավաբան.անձանց.</t>
  </si>
  <si>
    <t>Կամո  գույք.հարկ իրավաբան.անձանց.</t>
  </si>
  <si>
    <t>Ջրառատ  գույք.հարկ իրավաբան.անձանց.</t>
  </si>
  <si>
    <t>Ախուրյան  գույք.հարկ.ֆիզիկական անձ.</t>
  </si>
  <si>
    <t>Արևիկ  գույք.հարկ.ֆիզիկական անձ.</t>
  </si>
  <si>
    <t>Այգաբաց  գույք.հարկ.ֆիզիկական անձ.</t>
  </si>
  <si>
    <t>Կառնուտ գույք.հարկ.ֆիզիկական անձ.</t>
  </si>
  <si>
    <t>Բասեն  գույք.հարկ.ֆիզիկական անձ.</t>
  </si>
  <si>
    <t>Ջրառատ  գույք.հարկ.ֆիզիկական անձ.</t>
  </si>
  <si>
    <t>Կամո  գույք.հարկ.ֆիզիկական անձ.</t>
  </si>
  <si>
    <t>40</t>
  </si>
  <si>
    <t xml:space="preserve">Ընդամենը Ախուրյան գյուղի սեփական եկամուտներ   </t>
  </si>
  <si>
    <t>Համայնքի կողմից առանց պետ տուրքի մատուցված ծառ. համար</t>
  </si>
  <si>
    <t>48</t>
  </si>
  <si>
    <t>900215302150</t>
  </si>
  <si>
    <t>90021530331</t>
  </si>
  <si>
    <t>900215303380</t>
  </si>
  <si>
    <t>900215307027 ,</t>
  </si>
  <si>
    <t>900215307548 ,</t>
  </si>
  <si>
    <t>900215307373 ,</t>
  </si>
  <si>
    <t>900215307381 ,</t>
  </si>
  <si>
    <t>900215307118 ,</t>
  </si>
  <si>
    <t>ԱԶԱՏԱՆ</t>
  </si>
  <si>
    <t>900215004004 ,</t>
  </si>
  <si>
    <t>900215004335 ,</t>
  </si>
  <si>
    <t>900215307183 ,</t>
  </si>
  <si>
    <t>900215307043 ,</t>
  </si>
  <si>
    <t>900215307324 ,</t>
  </si>
  <si>
    <t>²½³ï³Ý ·áõÛù³Ñ³ñÏ ³ÝÑ³ï Ó»éÝ³ñ</t>
  </si>
  <si>
    <t>²½³ï³Ý ·áõÛù³Ñ³ñÏ Ï³½Ù³Ï»ñåáõÃ</t>
  </si>
  <si>
    <t>²½³ï³ÝÇ Ñ³Ù³ÛÝùÇ ë»÷³Ï³ÝáõÃÛáõ</t>
  </si>
  <si>
    <t>²½³ï³Ý Ñ³Ù³ÛÝùÇ ë»÷³Ï³ÝáõÃÛáõÝ</t>
  </si>
  <si>
    <t>²½³ï³Ý ³ÛÉ ·áõÛùÇ í³ñÓ³Ï³ÉáõÃ</t>
  </si>
  <si>
    <t>²½³ï³ÝÇ Ñ³Ù³ÛÝù ³Ýß³ñÅ ·áõÛùÇ</t>
  </si>
  <si>
    <t>²½³ï³Ý Ñ³Ù³ÛÝùÇ ï³ñ³ÍùáõÙ ³é¨ï</t>
  </si>
  <si>
    <t>²½³ï³Ý Ñ³Ù³ÛÝùÇ ï³ñ³ÍùáõÙ Ñ»Õá</t>
  </si>
  <si>
    <t>²½³ï³Ý Ñ³Ù³ÛÝùÇ ï³ñ³ÍùáõÙ Ñ³Ýñ</t>
  </si>
  <si>
    <t xml:space="preserve">Ազատան   գյուղի սեփական եկամուտներ </t>
  </si>
  <si>
    <t>900215308025 ,</t>
  </si>
  <si>
    <t>900215308090 ,</t>
  </si>
  <si>
    <t>900215308199 ,</t>
  </si>
  <si>
    <t>900215308272 ,</t>
  </si>
  <si>
    <t>900215308330 ,</t>
  </si>
  <si>
    <t>900215004343 ,</t>
  </si>
  <si>
    <t>900215004012 ,</t>
  </si>
  <si>
    <t>900215000010 ,</t>
  </si>
  <si>
    <t>´»ÝÇ³ÙÇÝ ·áõÛù³Ñ³ñÏ ³ÝÑ³ï Ó»éÝ</t>
  </si>
  <si>
    <t>î»Õ.ïáõñù Ñ³Ýñ³ÛÇÝ ëÝÝ¹Ç ûµÛ»Ï.Ñ³Ùñ</t>
  </si>
  <si>
    <t>´»ÝÇ³ÙÇÝ Ñ³Ù³ÛÝùÇ ï³ñ³ÍùáõÙ ³é</t>
  </si>
  <si>
    <t>¶áõÛù³Ñ³ñÏ Ï³½Ù³Ï.÷áË³¹ñ³Ù.Ñ³Ù³ñ</t>
  </si>
  <si>
    <t>´»ÝÇ³ÙÇÝ Ñ³Ù³ÛÝùÇ ë»÷³Ï³ÝáõÃÛá</t>
  </si>
  <si>
    <t>´»ÝÇ³ÙÇÝ ³Ýß³ñÅ ·áõÛùÇ Ñ³ñÏ/ýÇ</t>
  </si>
  <si>
    <t>´»ÝÇ³ÙÇÝÇ Ñ³Ù³ÛÝù ³Ýß³ñÅ ·áõÛù</t>
  </si>
  <si>
    <t>´»ÝÇ³ÙÇÝ ³Õµ³Ñ³ÝáõÃÛ³Ý í×³ñ ;</t>
  </si>
  <si>
    <t>ԲԵՆԻԱՄԻՆ</t>
  </si>
  <si>
    <t xml:space="preserve">Բենիամին   գյուղի սեփական եկամուտներ </t>
  </si>
  <si>
    <t>900215309023 ,</t>
  </si>
  <si>
    <t>900215309049 ,</t>
  </si>
  <si>
    <t>900215309114 ,</t>
  </si>
  <si>
    <t>900215004350 ,</t>
  </si>
  <si>
    <t>900215003030 ,</t>
  </si>
  <si>
    <t>900215004020 ,</t>
  </si>
  <si>
    <t>ԳԵՏՔ</t>
  </si>
  <si>
    <t xml:space="preserve">Գետք   գյուղի սեփական եկամուտներ </t>
  </si>
  <si>
    <t>900215310021 ,</t>
  </si>
  <si>
    <t>900215310328 ,</t>
  </si>
  <si>
    <t>900215310336 ,</t>
  </si>
  <si>
    <t>900215004137 ,</t>
  </si>
  <si>
    <t>900215004467 ,</t>
  </si>
  <si>
    <t>900215003055 ,</t>
  </si>
  <si>
    <t xml:space="preserve">Ղարիբջանյան  գյուղի սեփական եկամուտներ </t>
  </si>
  <si>
    <t>900215311029 ,</t>
  </si>
  <si>
    <t>900215311185 ,</t>
  </si>
  <si>
    <t>900215311250 ,</t>
  </si>
  <si>
    <t>900215004145 ,</t>
  </si>
  <si>
    <t>900215004475 ,</t>
  </si>
  <si>
    <t>900215002776 ,</t>
  </si>
  <si>
    <t>900215002784 ,</t>
  </si>
  <si>
    <t>ՈՍԿԵՀԱՍԿ</t>
  </si>
  <si>
    <t xml:space="preserve">Ոսկեհասկ   գյուղի սեփական եկամուտներ </t>
  </si>
  <si>
    <t>900215312027 ,</t>
  </si>
  <si>
    <t>900215312043 ,</t>
  </si>
  <si>
    <t>900215312282 ,</t>
  </si>
  <si>
    <t>900215312381 ,</t>
  </si>
  <si>
    <t>900215004152 ,</t>
  </si>
  <si>
    <t>900215004483 ,</t>
  </si>
  <si>
    <t>900215002206 ,</t>
  </si>
  <si>
    <t>900215002214 ,</t>
  </si>
  <si>
    <t>¶»ïù ·áõÛù³Ñ³ñÏ ³ÝÑ³ï Ó»éÝ³ñÏ³</t>
  </si>
  <si>
    <t>¶»ïù Ñ³Ù³ÛÝùÇ í³ñã³Ï³Ý ï³ñ³Íùá</t>
  </si>
  <si>
    <t>¶»ïù ³ÛÉ ·áõÛùÇ í³ñÓ³Ï³ÉáõÃÛáõ</t>
  </si>
  <si>
    <t>¶»ïù ³Ýß³ñÅ ·áõÛùÇ Ñ³ñÏ/ýÇ½ÇÏ³</t>
  </si>
  <si>
    <t>¶»ïù ³Ýß³ñÅ ·áõÛùÇ Ñ³ñÏ/Çñ³í³µ</t>
  </si>
  <si>
    <t>¶»ïù Ñ³Ù³ÛÝùÇ ï³ñ³ÍùáõÙ µ³óûÃÛ</t>
  </si>
  <si>
    <t>¶»ïù ³Õµ³Ñ³ÝáõÃÛ³Ý í×³ñ ;</t>
  </si>
  <si>
    <t>Ô³ñÇµç³ÝÛ³Ý ·áõÛù³Ñ³ñÏ ³ÝÑ³ï Ó</t>
  </si>
  <si>
    <t>î.î á·.ËÙ.í³×.Ã.ÑÇÙ.ßÇÝ.Ý»ñë í³×.ÑÙ</t>
  </si>
  <si>
    <t>Ô³ñÇµç³ÝÛ³Ý Ð³Ù³ÛÝùÇ ë»÷³Ï³Ýáõ</t>
  </si>
  <si>
    <t>Ô³ñÇµç³ÝÛ³Ý Ñ³Ù³ÛÝùÇ ë»÷³Ï³Ýáõ</t>
  </si>
  <si>
    <t>Ô³ñÇµç³ÝÛ³ÝÇ Ñ³Ù³ÛÝù ³Ýß³ñÅ ·á</t>
  </si>
  <si>
    <t>Ô³ñÇµç³ÝÛ³Ý ³Õµ³Ñ³ÝáõÃÛ³Ý í×³ñ</t>
  </si>
  <si>
    <t>àëÏ»Ñ³ëÏ ·áõÛù³Ñ³ñÏ ³ÝÑ³ï Ó»éÝ</t>
  </si>
  <si>
    <t>àëÏ»Ñ³ëÏ Ñ³Ù³ÛÝùÇ ï³ñ³ÍùáõÙ ³é</t>
  </si>
  <si>
    <t>àëÏ»Ñ³ëÏ Ñ³Ù³ÛÝùÇ ë»÷³Ï³ÝáõÃÛá</t>
  </si>
  <si>
    <t>àëÏ»Ñ³ëÏÇ Ñ³Ù³ÛÝù ³Ýß³ñÅ ·áõÛ</t>
  </si>
  <si>
    <t>àëÏ»Ñ³ëÏÇ Ñ³Ù³ÛÝù ³Ýß³ñÅ ·áõÛù</t>
  </si>
  <si>
    <t>àëÏ»Ñ³ëÏ ³Õµ³Ñ³ÝáõÃÛ³Ý í×³ñ ;</t>
  </si>
  <si>
    <t>Ð³ÛÏ³í³Ý ·áõÛù³Ñ³ñÏ ³ÝÑ³ï Ó»éÝ</t>
  </si>
  <si>
    <t>Ð³ÛÏ³í³Ý Ñ³Ù³ÛÝùÇ ï³ñ³ÍùáõÙ ³é</t>
  </si>
  <si>
    <t>Ð³ÛÏ³í³Ý Ñ³Ù³ÛÝùÇ ë»÷³Ï³ÝáõÃÛá</t>
  </si>
  <si>
    <t>Ð³ÛÏ³í³Ý ·áõÛù³Ñ³ñÏ Ï³½Ù³Ï»ñåá</t>
  </si>
  <si>
    <t>Ð³ÛÏ³í³ÝÇ Ñ³Ù³ÛÝù ³Ýß³ñÅ ·áõÛù</t>
  </si>
  <si>
    <t>Ð³ÛÏ³í³Ý ³Õµ³Ñ³ÝáõÃÛ³Ý í×³ñ ;</t>
  </si>
  <si>
    <t>ՀԱՅԿԱՎԱՆ</t>
  </si>
  <si>
    <t xml:space="preserve">Հայկավան   գյուղի սեփական եկամուտներ </t>
  </si>
  <si>
    <t>900215313025 ,</t>
  </si>
  <si>
    <t>900215313181 ,</t>
  </si>
  <si>
    <t>900215313249 ,</t>
  </si>
  <si>
    <t>900215313280 ,</t>
  </si>
  <si>
    <t>900215313298 ,</t>
  </si>
  <si>
    <t>900215313439 ,</t>
  </si>
  <si>
    <t>900215004160 ,</t>
  </si>
  <si>
    <t>900215004491 ,</t>
  </si>
  <si>
    <t>900215002792 ,</t>
  </si>
  <si>
    <t>ԱՌԱՓԻ</t>
  </si>
  <si>
    <t xml:space="preserve">Առափի   գյուղի սեփական եկամուտներ </t>
  </si>
  <si>
    <t>900215314023 ,</t>
  </si>
  <si>
    <t>900215314031 ,</t>
  </si>
  <si>
    <t>900215314049 ,</t>
  </si>
  <si>
    <t>900215314056 ,</t>
  </si>
  <si>
    <t>900215314064 ,</t>
  </si>
  <si>
    <t>900215314106 ,</t>
  </si>
  <si>
    <t>900215314189 ,</t>
  </si>
  <si>
    <t>900215314197 ,</t>
  </si>
  <si>
    <t>900215314205 ,</t>
  </si>
  <si>
    <t>900215314213 ,</t>
  </si>
  <si>
    <t>900215314221 ,</t>
  </si>
  <si>
    <t>900215314239 ,</t>
  </si>
  <si>
    <t>900215314247 ,</t>
  </si>
  <si>
    <t>900215314262 ,</t>
  </si>
  <si>
    <t>900215314270 ,</t>
  </si>
  <si>
    <t>900215314288 ,</t>
  </si>
  <si>
    <t>900215314296 ,</t>
  </si>
  <si>
    <t>900215314346 ,</t>
  </si>
  <si>
    <t>900215314361 ,</t>
  </si>
  <si>
    <t>900215314403 ,</t>
  </si>
  <si>
    <t>900215314411 ,</t>
  </si>
  <si>
    <t>900215314429 ,</t>
  </si>
  <si>
    <t>ՄԱՐՄԱՇԵՆ</t>
  </si>
  <si>
    <t xml:space="preserve">Մարմաշեն   գյուղի սեփական եկամուտներ </t>
  </si>
  <si>
    <t>ՎԱՀՐԱՄԱԲԵՐԴ</t>
  </si>
  <si>
    <t>900215315012 ,</t>
  </si>
  <si>
    <t>900215315020 ,</t>
  </si>
  <si>
    <t>900215315061 ,</t>
  </si>
  <si>
    <t>900215315087 ,</t>
  </si>
  <si>
    <t>900215315202 ,</t>
  </si>
  <si>
    <t>900215315228 ,</t>
  </si>
  <si>
    <t>900215315236 ,</t>
  </si>
  <si>
    <t>900215315319 ,</t>
  </si>
  <si>
    <t>900215315327 ,</t>
  </si>
  <si>
    <t>900215315392 ,</t>
  </si>
  <si>
    <t>900215002123 ,</t>
  </si>
  <si>
    <t>900215002131 ,</t>
  </si>
  <si>
    <t xml:space="preserve">Վահրամաբեռդ   գյուղի սեփական եկամուտներ </t>
  </si>
  <si>
    <t>900215316010 ,</t>
  </si>
  <si>
    <t>900215316028 ,</t>
  </si>
  <si>
    <t>900215316036 ,</t>
  </si>
  <si>
    <t>900215316184 ,</t>
  </si>
  <si>
    <t>900215316234 ,</t>
  </si>
  <si>
    <t>900215316325 ,</t>
  </si>
  <si>
    <t>900215316333 ,</t>
  </si>
  <si>
    <t>900215317018 ,</t>
  </si>
  <si>
    <t>900215317026 ,</t>
  </si>
  <si>
    <t>900215317034 ,</t>
  </si>
  <si>
    <t>900215317042 ,</t>
  </si>
  <si>
    <t>900215317208 ,</t>
  </si>
  <si>
    <t>900215317224 ,</t>
  </si>
  <si>
    <t>900215317240 ,</t>
  </si>
  <si>
    <t>900215317257 ,</t>
  </si>
  <si>
    <t>900215317265 ,</t>
  </si>
  <si>
    <t>900215317349 ,</t>
  </si>
  <si>
    <t>900215317364 ,</t>
  </si>
  <si>
    <t>900215318016 ,</t>
  </si>
  <si>
    <t>900215318024 ,</t>
  </si>
  <si>
    <t>900215318032 ,</t>
  </si>
  <si>
    <t>900215318198 ,</t>
  </si>
  <si>
    <t>900215318255 ,</t>
  </si>
  <si>
    <t>900215318271 ,</t>
  </si>
  <si>
    <t>900215318370 ,</t>
  </si>
  <si>
    <t>900215319014 ,</t>
  </si>
  <si>
    <t>900215319022 ,</t>
  </si>
  <si>
    <t>900215319030 ,</t>
  </si>
  <si>
    <t>900215319048 ,</t>
  </si>
  <si>
    <t>900215319188 ,</t>
  </si>
  <si>
    <t>900215319212 ,</t>
  </si>
  <si>
    <t>900215319238 ,</t>
  </si>
  <si>
    <t>900215319329 ,</t>
  </si>
  <si>
    <t>900215319337 ,</t>
  </si>
  <si>
    <t>900215319352 ,</t>
  </si>
  <si>
    <t>900215321010 ,</t>
  </si>
  <si>
    <t>900215321028 ,</t>
  </si>
  <si>
    <t>900215321036 ,</t>
  </si>
  <si>
    <t>900215321069 ,</t>
  </si>
  <si>
    <t>900215321093 ,</t>
  </si>
  <si>
    <t>900215321150 ,</t>
  </si>
  <si>
    <t>900215321184 ,</t>
  </si>
  <si>
    <t>900215321192 ,</t>
  </si>
  <si>
    <t>900215321218 ,</t>
  </si>
  <si>
    <t>900215321226 ,</t>
  </si>
  <si>
    <t>900215321234 ,</t>
  </si>
  <si>
    <t>900215321242 ,</t>
  </si>
  <si>
    <t>900215321283 ,</t>
  </si>
  <si>
    <t>900215321424 ,</t>
  </si>
  <si>
    <t>900215321432 ,</t>
  </si>
  <si>
    <t>900215322018 ,</t>
  </si>
  <si>
    <t>900215322026 ,</t>
  </si>
  <si>
    <t>900215322034 ,</t>
  </si>
  <si>
    <t>900215322042 ,</t>
  </si>
  <si>
    <t>900215322109 ,</t>
  </si>
  <si>
    <t>900215322224 ,</t>
  </si>
  <si>
    <t>900215322265 ,</t>
  </si>
  <si>
    <t>900215322356 ,</t>
  </si>
  <si>
    <t>ԿԱՊՍ</t>
  </si>
  <si>
    <t xml:space="preserve">Կապս  գյուղի սեփական եկամուտներ </t>
  </si>
  <si>
    <t>ՀՈՎՈՒՆԻ</t>
  </si>
  <si>
    <t xml:space="preserve">Հովունի   գյուղի սեփական եկամուտներ </t>
  </si>
  <si>
    <t>ԿՐԱՇԵՆ</t>
  </si>
  <si>
    <t xml:space="preserve">Կրաշեն   գյուղի սեփական եկամուտներ </t>
  </si>
  <si>
    <t>ՋԱՋՈՒՌ</t>
  </si>
  <si>
    <t xml:space="preserve">Ջաջուռ  գյուղի սեփական եկամուտներ </t>
  </si>
  <si>
    <t>ՄԱՅԻՍՅԱՆ</t>
  </si>
  <si>
    <t>ՍԱՐԻԱՐ</t>
  </si>
  <si>
    <t xml:space="preserve">Մայիսյան գյուղի սեփական եկամուտներ </t>
  </si>
  <si>
    <t xml:space="preserve">Սարիար   գյուղի սեփական եկամուտներ </t>
  </si>
  <si>
    <t xml:space="preserve">Ջրառատ գյուղի սեփական եկամուտներ </t>
  </si>
  <si>
    <t xml:space="preserve">Այգաբաց  գյուղի սեփական եկամուտներ </t>
  </si>
  <si>
    <t>900215320236</t>
  </si>
  <si>
    <t xml:space="preserve">Շիրակ  գյուղի սեփական եկամուտներ </t>
  </si>
  <si>
    <t>ՇԻՐԱԿ</t>
  </si>
  <si>
    <t>900215324014 ,</t>
  </si>
  <si>
    <t>900215324022 ,</t>
  </si>
  <si>
    <t>900215324030 ,</t>
  </si>
  <si>
    <t>900215324048 ,</t>
  </si>
  <si>
    <t>900215324063 ,</t>
  </si>
  <si>
    <t>900215324220 ,</t>
  </si>
  <si>
    <t>900215324246 ,</t>
  </si>
  <si>
    <t>900215324253 ,</t>
  </si>
  <si>
    <t>900215324261 ,</t>
  </si>
  <si>
    <t>900215324337 ,</t>
  </si>
  <si>
    <t>900215324352 ,</t>
  </si>
  <si>
    <t>900215325029 ,</t>
  </si>
  <si>
    <t>900215325185 ,</t>
  </si>
  <si>
    <t>900215325268 ,</t>
  </si>
  <si>
    <t>900215004079 ,</t>
  </si>
  <si>
    <t>900215004400 ,</t>
  </si>
  <si>
    <t>900215003063 ,</t>
  </si>
  <si>
    <t xml:space="preserve">Բայանդուր  գյուղի սեփական եկամուտներ </t>
  </si>
  <si>
    <t>ԲԱՅԱՆԴՈՒՐ</t>
  </si>
  <si>
    <t>´³Û³Ý¹áõñ ·áõÛù³Ñ³ñÏ ³ÝÑ³ï Ó»é</t>
  </si>
  <si>
    <t>´³Û³Ý¹áõñ Ñ³Ù³ÛÝùÇ ï³ñ³ÍùáõÙ ³</t>
  </si>
  <si>
    <t>´³Û³Ý¹áõñ Ñ³Ù³ÛÝùÇ ë»÷³Ï³ÝáõÃÛ</t>
  </si>
  <si>
    <t>´³Û³Ý¹áõñÇ Ñ³Ù³ÛÝù ³Ýß³ñÅ ·áõ</t>
  </si>
  <si>
    <t>´³Û³Ý¹áõñ ³Ýß³ñÅ ·áõÛùÇ Ñ³ñÏ/ý</t>
  </si>
  <si>
    <t>´³Û³Ý¹áõñ ³Õµ³Ñ³ÝáõÃÛ³Ý í×³ñ ;</t>
  </si>
  <si>
    <t>10</t>
  </si>
  <si>
    <t>Ø³յիսյանի ·ÛáõÕ³ïÝï»ë³Ï³Ý Ýß³Ý³</t>
  </si>
  <si>
    <t>Ø³յիսյանի  ·áõÛù³Ñ³ñÏ ³ÝÑ³ï Ó»éÝ</t>
  </si>
  <si>
    <t>Ø³յիսյանի  Ñ³Ù³ÛÝùÇ í³ñã³Ï³Ý ï³ñ</t>
  </si>
  <si>
    <t>Ø³յիսյան ·³½Ç µ³óûÃÛ³ í³×³éùÇ</t>
  </si>
  <si>
    <t>Ø³յիսյան ûñ»Ýùáí ¨ Çñ³í³Ï³Ý ³Û</t>
  </si>
  <si>
    <t>Ø³ÛÇëÛ³Ý îîÐ³Ù.ï.µ³óûÃ.í³×.Ãáõ</t>
  </si>
  <si>
    <t>Ø³յիսյանի Ñ³Ù³ÛÝùÇ ï³ñ³ÍùáõÙ ³é</t>
  </si>
  <si>
    <t>Ø³ÛÇëÛ³Ý î.î á·.ËÙ.í³×.ÃáõÛ.áã</t>
  </si>
  <si>
    <t>Ø³ÛÇëÛ³Ý î.î ÍË.³ñ.í³×. ÑÇÙÝ.ß</t>
  </si>
  <si>
    <t>Ø³ÛÇëÛ³Ý î.îÍË.³ñï.í³×áãÑÇÙ.ßÇ</t>
  </si>
  <si>
    <t>Ø³յիսյանի  áã ·ÛáõÕ³ïÝï»ë³Ï³Ý Ýß</t>
  </si>
  <si>
    <t>Øայիսյան ·áõõÛù³Ñ³ñÏ Ï³½Ù³Ï»ñå</t>
  </si>
  <si>
    <t>Ø³յիսյանÇ Ñ³Ù³ÛÝùÇ ë»÷³Ï³ÝáõÃÛ</t>
  </si>
  <si>
    <t>Ø³ÛÇëÛ³ÝÇ ²ÛÉ ³ñï³ùÇÝ ·áí³½¹Ç</t>
  </si>
  <si>
    <t>Սարիարի  ·ÛáõÕ³ïÝï»ë³Ï³Ý Ýß³Ý³</t>
  </si>
  <si>
    <t>Սարիարի ·áõÛù³Ñ³ñÏ ³ÝÑ³ï Ó»éÝ</t>
  </si>
  <si>
    <t>Ø.ê³ñÇ³ñ Ð³Ù³ÛÝ.í³ñã.ï³ñ.å»ï.å</t>
  </si>
  <si>
    <t>Ø.ê³ñÇ³ñ î»Õ.ïáõñù ³ÛÉ ³åñ.¹ÇÙ</t>
  </si>
  <si>
    <t>Մ Սարիարի  áã ÑÇÙÝ³Ï³Ý ßÇÝáõÃÛ³Ý</t>
  </si>
  <si>
    <t>Ø.ê³ñÇ³ñ ÐáÕÇ Ñ³ñÏ áã ·ÛáõÕ³ïÝ</t>
  </si>
  <si>
    <t>Ø.ê³ñÇ³ñ Ð³Ù.ë»÷.Ñ³Ý¹.áã ·Û.Ýß</t>
  </si>
  <si>
    <t>Ø.ê³ñÇ³ñ ¶áõÛù³Ñ³ñÏ Ï³½Ù³Ï. ß»</t>
  </si>
  <si>
    <t>Շիրակի ·ÛáõÕ³ïÝï»ë³Ï³Ý Ýß³Ý³</t>
  </si>
  <si>
    <t>Շիրակի  ·áõÛù³Ñ³ñÏ ³ÝÑ³ï Ó»éÝ</t>
  </si>
  <si>
    <t>ÞÇñ³ÏÇ Ð³Ù³ÛÝ.í³ñã.ï³ñ.å»ï.å³Ñ</t>
  </si>
  <si>
    <t>Շիրակի  ·³½Ç µ³óûÃÛ³ í³×³éùÇ</t>
  </si>
  <si>
    <t>Շիրակի  áã ·ÛáõÕ³ïÝï»ë³Ï³Ý Ýß</t>
  </si>
  <si>
    <t>ÞÇñ³ÏÇ ¶áõÛù³Ñ³ñÏ ³ÝÑ³ï Ó»é.¨</t>
  </si>
  <si>
    <t>Շիրակի   Ñ³Ù³ÛÝùÇ ë»÷³Ï³ÝáõÃÛá</t>
  </si>
  <si>
    <t>Համ. սեփ. հանդ. ոչ գյուղ նշանակ. հողերի համար</t>
  </si>
  <si>
    <t>900215326019 ,</t>
  </si>
  <si>
    <t>900215326027 ,</t>
  </si>
  <si>
    <t>900215326043 ,</t>
  </si>
  <si>
    <t>900215326183 ,</t>
  </si>
  <si>
    <t>900215326233 ,</t>
  </si>
  <si>
    <t>900215326290 ,</t>
  </si>
  <si>
    <t>900215326308 ,</t>
  </si>
  <si>
    <t>900215326399 ,</t>
  </si>
  <si>
    <t>900215004087 ,</t>
  </si>
  <si>
    <t>900215004418 ,</t>
  </si>
  <si>
    <t>900215002008 ,</t>
  </si>
  <si>
    <t>900215327017 ,</t>
  </si>
  <si>
    <t>900215327025 ,</t>
  </si>
  <si>
    <t>900215327157 ,</t>
  </si>
  <si>
    <t>900215327181 ,</t>
  </si>
  <si>
    <t>900215327223 ,</t>
  </si>
  <si>
    <t>900215327272 ,</t>
  </si>
  <si>
    <t>900215327280 ,</t>
  </si>
  <si>
    <t>900215327306 ,</t>
  </si>
  <si>
    <t>900215327389 ,</t>
  </si>
  <si>
    <t>900215327439 ,</t>
  </si>
  <si>
    <t>900215327488 ,</t>
  </si>
  <si>
    <t>900215004095 ,</t>
  </si>
  <si>
    <t>900215004426 ,</t>
  </si>
  <si>
    <t>900215003022 ,</t>
  </si>
  <si>
    <t>900215328015 ,</t>
  </si>
  <si>
    <t>900215328023 ,</t>
  </si>
  <si>
    <t>900215328031 ,</t>
  </si>
  <si>
    <t>900215328049 ,</t>
  </si>
  <si>
    <t>900215328221 ,</t>
  </si>
  <si>
    <t>900215328296 ,</t>
  </si>
  <si>
    <t>900215328304 ,</t>
  </si>
  <si>
    <t>900215328361 ,</t>
  </si>
  <si>
    <t>900215328403 ,</t>
  </si>
  <si>
    <t>900215328452 ,</t>
  </si>
  <si>
    <t>900215329047 ,</t>
  </si>
  <si>
    <t>900215329203 ,</t>
  </si>
  <si>
    <t>900215329252 ,</t>
  </si>
  <si>
    <t>900215329260 ,</t>
  </si>
  <si>
    <t>900215329278 ,</t>
  </si>
  <si>
    <t>900215329336 ,</t>
  </si>
  <si>
    <t>900215329351 ,</t>
  </si>
  <si>
    <t>900215329013 ,</t>
  </si>
  <si>
    <t>900215329021 ,</t>
  </si>
  <si>
    <t>900215004111 ,</t>
  </si>
  <si>
    <t>900215004442 ,</t>
  </si>
  <si>
    <t>900215330011 ,</t>
  </si>
  <si>
    <t>900215330029 ,</t>
  </si>
  <si>
    <t>900215330268 ,</t>
  </si>
  <si>
    <t>900215330276 ,</t>
  </si>
  <si>
    <t>900215330284 ,</t>
  </si>
  <si>
    <t>900215330292 ,</t>
  </si>
  <si>
    <t>900215330383 ,</t>
  </si>
  <si>
    <t>900215331019 ,</t>
  </si>
  <si>
    <t>900215331027 ,</t>
  </si>
  <si>
    <t>900215331035 ,</t>
  </si>
  <si>
    <t>900215331225 ,</t>
  </si>
  <si>
    <t>900215331258 ,</t>
  </si>
  <si>
    <t>900215331274 ,</t>
  </si>
  <si>
    <t>900215331365 ,</t>
  </si>
  <si>
    <t>900215332017 ,</t>
  </si>
  <si>
    <t>900215332025 ,</t>
  </si>
  <si>
    <t>900215332041 ,</t>
  </si>
  <si>
    <t>900215332181 ,</t>
  </si>
  <si>
    <t>900215332223 ,</t>
  </si>
  <si>
    <t>900215332231 ,</t>
  </si>
  <si>
    <t>900215332322 ,</t>
  </si>
  <si>
    <t>900215332330 ,</t>
  </si>
  <si>
    <t>900215332363 ,</t>
  </si>
  <si>
    <t>900215333015 ,</t>
  </si>
  <si>
    <t>900215333023 ,</t>
  </si>
  <si>
    <t>900215333254 ,</t>
  </si>
  <si>
    <t>900215333262 ,</t>
  </si>
  <si>
    <t>900215333437 ,</t>
  </si>
  <si>
    <t>900215334013 ,</t>
  </si>
  <si>
    <t>900215334021 ,</t>
  </si>
  <si>
    <t>900215334245 ,</t>
  </si>
  <si>
    <t>900215334294 ,</t>
  </si>
  <si>
    <t>900215334310 ,</t>
  </si>
  <si>
    <t>60</t>
  </si>
  <si>
    <t>53</t>
  </si>
  <si>
    <t>ÞÇñ³ÏÇ Ð³Ý.µÛ.Ùáõïù ³ÛÉ áã Ñ³ñ</t>
  </si>
  <si>
    <t>Շիրակի  ·áõÛù³Ñ³ñÏ Ï³½Ù³Ï»ñåá</t>
  </si>
  <si>
    <t>ºñ³½·³íáñë ·ÛáõÕ³ïÝï»ë³Ï³Ý Ýß³</t>
  </si>
  <si>
    <t>ºñ³½·³íáñë ·áõÛù³Ñ³ñÏ ³ÝÑ³ï Ó»</t>
  </si>
  <si>
    <t>ºñ³½·³íáñë Ñ³Ù³ÛÝùÇ ï³ñ³ÍùáõÙ</t>
  </si>
  <si>
    <t>ºñ³½·³íáñë ·áõÛù³Ñ³ñÏ Ï³½Ù³Ï»ñ</t>
  </si>
  <si>
    <t>ºñ³½·³íáñë Ñ³Ù³ÛÝùÇ ë»÷³Ï³ÝáõÃ</t>
  </si>
  <si>
    <t>ºñ³½·³íáñë ûñ»Ýùáí ¨ Çñ³í³Ï³Ý</t>
  </si>
  <si>
    <t>ºñ³½·³íáñëÇ Ñ³Ù³ÛÝù ³Ýß³ñÅ ·áõ</t>
  </si>
  <si>
    <t>ºñ³½·³íáñë ³Õµ³Ñ³ÝáõÃÛ³Ý í×³ñ</t>
  </si>
  <si>
    <t>²ËáõñÇÏ ·ÛáõÕ³ïÝï»ë³Ï³Ý Ýß³Ý³Ï</t>
  </si>
  <si>
    <t>²ËáõñÇÏ ·áõÛù³Ñ³ñÏ ³ÝÑ³ï Ó»éÝ³</t>
  </si>
  <si>
    <t>²ËáõñÇÏÇ ·áõÛù³Ñ³ñÏ ³ÝÑ³ï Ó»éÝ</t>
  </si>
  <si>
    <t>²ËáõñÇÏ Ñ³Ù³ÛÝùÇ ï³ñ³ÍùáõÙ ³é¨</t>
  </si>
  <si>
    <t>²ËáõñÇÏ áã ·ÛáõÕ³ïÝï»ë³Ï³Ý Ýß³</t>
  </si>
  <si>
    <t>²ËáõñÇÏ Ñ³Ù³ÛÝùÇ ë»÷³Ï³ÝáõÃÛáõ</t>
  </si>
  <si>
    <t>²ËáõñÇÏ ³ÛÉ ·áõÛùÇ í³ñÓ³Ï³Éáõ</t>
  </si>
  <si>
    <t>²ËáõñÛ³ÝÇ Ñ³Ù³ÛÝù</t>
  </si>
  <si>
    <t>²ËáõñÇÏ ·áõÛù³Ñ³ñÏ Ï³½Ù³Ï»ñåáõ</t>
  </si>
  <si>
    <t>²ËáõñÇÏ ù³Õ³ù³óÇÝ»ñÇÝ Ï³Ù Çñ³í</t>
  </si>
  <si>
    <t>²ËáõñÇÏ ³Ýß³ñÅ ·áõÛùÇ Ñ³ñÏ/Çñ³</t>
  </si>
  <si>
    <t>²ËáõñÇÏ ³Ýß³ñÅ ·áõÛùÇ Ñ³ñÏ/ýÇ½</t>
  </si>
  <si>
    <t>²ËáõñÇÏ ³Õµ³Ñ³ÝáõÃÛ³Ý í×³ñ ;</t>
  </si>
  <si>
    <t>Քեթիի  ·ÛáõÕ³ïÝï»ë³Ï³Ý Ýß³Ý</t>
  </si>
  <si>
    <t>Քեթիի  ·áõÛù³Ñ³ñÏ ³ÝÑ³ï Ó»éÝ</t>
  </si>
  <si>
    <t>ø»ÃÇÇ Ð³Ù³ÛÝ.í³ñã.ï³ñ.å»ï.å³Ñ.</t>
  </si>
  <si>
    <t>Քեթիի Ñ³Ù³ÛÝùÇ ï³ñ³ÍùáõÙ µ³</t>
  </si>
  <si>
    <t>Քեթիի  áã ·ÛáõÕ³ïÝï»ë³Ï³Ý Ýß</t>
  </si>
  <si>
    <t>Քեթիի  Ñ³Ù³ÛÝùÇ ë»÷³Ï³ÝáõÃÛá</t>
  </si>
  <si>
    <t>ø»ÃÇÇ Ð³Ù.ë»÷.Ñ³Ý¹.áã ·Û.Ýß.Ñá</t>
  </si>
  <si>
    <t>Քեթիի  ·áõÛù³Ñ³ñÏ Ï³½Ù³Ï»ñåá</t>
  </si>
  <si>
    <t>ÐáíÇïÇ î»Õ.ïáõñù ³ÛÉ ³åñ.¹ÇÙ³ó</t>
  </si>
  <si>
    <t>ÐáíÇïÇ î.î ÍË.³ñ.í³×. ÑÇÙÝ.ßÇÝ</t>
  </si>
  <si>
    <t>ÐáíÇïÇ Ñ³Ù³ÛÝù</t>
  </si>
  <si>
    <t>ÐáíÇïÇ Ð³Ù.ë»÷.Ñ³Ý¹.áã ·Û.Ýß.Ñ</t>
  </si>
  <si>
    <t>ÐáíÇïÇ Ð³Ù.ÑÇÙ.Ñ³ßí.Ñ³ßí.³ÛÉ·á</t>
  </si>
  <si>
    <t>ÐáíÇï Ùáõïù ³ÛÉ áã Ñ³ñÏ »Ï³Ù.</t>
  </si>
  <si>
    <t>ÐáíÇïÇ ¶áõÛù³Ñ³ñÏ Ï³½Ù³Ï. ß»Ýù</t>
  </si>
  <si>
    <t>ÐáíÇïÇ ÐáÕÇ Ñ³ñÏ ·ÛáõÕïÝï.Ýß³Ý</t>
  </si>
  <si>
    <t>ÐáíÇïÇ ¶áõÛù³Ñ³ñÏ ³ÝÑ³ï Ó»é.¨</t>
  </si>
  <si>
    <t>ÐáíÇïÇ ²¶Ð/Çñ³í³µ³Ý³Ï³Ý</t>
  </si>
  <si>
    <t>ÐáíÇïÇ ²¶Ð/ýÇ½ÇÏ³Ï³Ý</t>
  </si>
  <si>
    <t xml:space="preserve"> Փոքրաշենի  ·ÛáõÕ³ïÝï»ë³Ï³Ý Ýß³Ý³</t>
  </si>
  <si>
    <t xml:space="preserve"> Փոքրաշենի  ·áõÛù³Ñ³ñÏ ³ÝÑ³ï Ó»éÝ</t>
  </si>
  <si>
    <t>öáùñ³ß»ÝÇ ¶áõÛù³Ñ³ñÏ Ï³½Ù³Ï.÷á</t>
  </si>
  <si>
    <t>Փոքրաշենի  ·áõÛù³Ñ³ñÏ ³ÝÑ³ï Ó»éÝ</t>
  </si>
  <si>
    <t>Փոքրաշենի  Ñ³Ù³ÛÝùÇ ë»÷³Ï³ÝáõÃÛá</t>
  </si>
  <si>
    <t>öáùñ³ß»ÝÇ Ð³Ù.ë»÷.Ñ³Ý¹.áã ·Û.Ý</t>
  </si>
  <si>
    <t>öáùñ³ß»ÝÇ ¶áõÛù³Ñ³ñÏ Ï³½Ù³Ï. ß</t>
  </si>
  <si>
    <t xml:space="preserve"> Լեռնուտի  ·ÛáõÕ³ïÝï»ë³Ï³Ý Ýß³Ý</t>
  </si>
  <si>
    <t>Լեռնուտի ·áõÛù³Ñ³ñÏ ³ÝÑ³ï Ó»éÝ</t>
  </si>
  <si>
    <t>È»éÝáõïÇ Ð³Ù³ÛÝ.í³ñã.ï³ñ.å»ï.å</t>
  </si>
  <si>
    <t>È»éÝáõïÇ ÐáÕÇ Ñ³ñÏ áã ·ÛáõÕ³ïÝ</t>
  </si>
  <si>
    <t xml:space="preserve"> Լեռնուտի ·áõÛù³Ñ³ñÏ ³ÝÑ³ï Ó»éÝ</t>
  </si>
  <si>
    <t>È»éÝáõïÇ Ð³Ù.ë»÷.Ñ³Ý¹.áã ·Û.Ýß</t>
  </si>
  <si>
    <t>È»éÝáõïÇ ¶áõÛù³Ñ³ñÏ Ï³½Ù³Ï. ß»</t>
  </si>
  <si>
    <t>Հացիկի ·ÛáõÕ³ïÝï»ë³Ï³Ý Ýß³Ý³</t>
  </si>
  <si>
    <t>Հացիկի  ·áõÛù³Ñ³ñÏ ³ÝÑ³ï Ó»éÝ</t>
  </si>
  <si>
    <t>Հացիկի  Ñ³Ù³ÛÝùÇ ï³ñ³ÍùáõÙ ³</t>
  </si>
  <si>
    <t>Ð³óÇÏÇ ¶áõÛù³Ñ³ñÏ ³ÝÑ³ï Ó»é.¨</t>
  </si>
  <si>
    <t>Ð³óÇÏÇ ÐáÕÇ Ñ³ñÏ áã ·ÛáõÕ³ïÝï.</t>
  </si>
  <si>
    <t>Հացիկի  ·áõÛù³Ñ³ñÏ Ï³½Ù³Ï»ñåá</t>
  </si>
  <si>
    <t>Հացիկի  Ñ³Ù³ÛÝùÇ ë»÷³Ï³ÝáõÃÛá</t>
  </si>
  <si>
    <t>Ð³óÇÏÇ Ð³Ù.ë»÷.Ñ³Ý¹.áã ·Û.Ýß.Ñ</t>
  </si>
  <si>
    <t>Ð³óÇÏÇ Ð³Ù.ÑÇÙ.Ñ³ßí.Ñ³ßí.³ÛÉ·á</t>
  </si>
  <si>
    <t>Ð³óÇÏÇ Ð³Ý.µÛ.Ùáõïù ³ÛÉ áã Ñ³ñ</t>
  </si>
  <si>
    <t>Ð³óÇÏ³í³Ý ²¶Ð/Çñ³í³µ³Ý³Ï³Ý</t>
  </si>
  <si>
    <t>Կարմրաքարի ·áõÛù³Ñ³ñÏ ³ÝÑ³ï Ó»éÝ</t>
  </si>
  <si>
    <t>Կարմրաքարի Ñ³Ù³ÛÝùÇ ë»÷³Ï³ÝáõÃÛá</t>
  </si>
  <si>
    <t>Î³ñÙñ³ù³ñÇ Ð³Ù.ë»÷.Ñ³Ý¹.áã ·Û.</t>
  </si>
  <si>
    <t>Î³ñÙñ³ù³ñÇ ¶áõÛù³Ñ³ñÏ Ï³½Ù³Ï.</t>
  </si>
  <si>
    <t>Ջաջուռավանի  ·ÛáõÕ³ïÝï»ë³Ï³Ý Ýß³Ý</t>
  </si>
  <si>
    <t>Ջաջուռավանի  ·áõÛù³Ñ³ñÏ ³ÝÑ³ï Ó»éÝ</t>
  </si>
  <si>
    <t>æ³çáõé³í³Ý ¶áõÛù³Ñ³ñÏ Ï³½Ù³Ï.</t>
  </si>
  <si>
    <t>æ³çáõé³í³ÝÇ Ð³Ù.ë»÷.Ñ³Ý¹.áã ·Û</t>
  </si>
  <si>
    <t>æ³çáõé³í³ÝÇ Ð³Ù.í³ñã.ï³ñ.·ï.áã</t>
  </si>
  <si>
    <t xml:space="preserve">900215004640 </t>
  </si>
  <si>
    <t xml:space="preserve">900215332421 </t>
  </si>
  <si>
    <t>ԱԽՈՒՐԻԿ</t>
  </si>
  <si>
    <t>ՔԵԹԻ</t>
  </si>
  <si>
    <t>ՀՈՎԻՏ</t>
  </si>
  <si>
    <t xml:space="preserve">ԼԵՌՆՈՒՏ </t>
  </si>
  <si>
    <t>ՀԱՑԻԿ</t>
  </si>
  <si>
    <t>ԿԱՐՄՐԱՔԱՐ</t>
  </si>
  <si>
    <t>²é³÷Ç ·áõÛù³Ñ³ñÏ ³ÝÑ³ï Ó»éÝ³ñÏ</t>
  </si>
  <si>
    <t>²é³÷Ç Ñ³Ù³ÛÝùÇ ï³ñ³ÍùáõÙ ³é¨ïñ</t>
  </si>
  <si>
    <t>²é³÷Ç ·áõÛù³Ñ³ñÏ Ï³½Ù³Ï»ñåáõÃÛ</t>
  </si>
  <si>
    <t>²é³÷Ç Ñ³Ù³ÛÝùÇ ë»÷³Ï³ÝáõÃÛáõÝ</t>
  </si>
  <si>
    <t>²é³÷Ç ³Õµ³Ñ³ÝáõÃÛ³Ý í×³ñ ; ²é³</t>
  </si>
  <si>
    <t>²é³÷ÇÇ Ñ³Ù³ÛÝù ³Ýß³ñÅ ·áõÛùÇ Ñ</t>
  </si>
  <si>
    <t>Ø³ñÙ³ß»Ý ·áõÛù³Ñ³ñÏ ³ÝÑ³ï Ó»éÝ</t>
  </si>
  <si>
    <t>Ø³ñÙ³ß»Ý Ñ³Ù³ÛÝùÇ í³ñã³Ï³Ý ï³ñ</t>
  </si>
  <si>
    <t>Ø³ñÙ³ß»Ý ·ÛáõÕ³ïÝï»ë³Ï³Ý Ýß³Ý³</t>
  </si>
  <si>
    <t>Ð³Ù.ï³ñ³Íù.·³½Ç í³×³éù</t>
  </si>
  <si>
    <t>îîÐ³Ù.ï.µ³óûÃ.í³×.Ãáõ.ïí.í³éùëÛáõÕ.</t>
  </si>
  <si>
    <t>Մարմաշենî.î á·.ËÙ.í³×.Ã.ÑÇÙ.ßÇÝ.Ý»ñë í³×.ÑÙ</t>
  </si>
  <si>
    <t>î.î á·.ËÙ.í³×.ÃáõÛ.áãÑÇÙÝ.ßÇÝ.Ý»ñë</t>
  </si>
  <si>
    <t>Ø³ñÙ³ß»Ý ÑÇÙÝ³Ï³Ý ßÇÝáõÃÛ³Ý Ý»</t>
  </si>
  <si>
    <t>î.îÍË.³ñï.í³×áãÑÇÙ.ßÇÝ.Ý»ñë í³×.ÑÙ</t>
  </si>
  <si>
    <t>ÐáÕÇ Ñ³ñÏ áã ·ÛáõÕ³ïÝï.ÑáÕ»ñÇó</t>
  </si>
  <si>
    <t>Ø³ñÙ³ß»Ý ·áõÛù³Ñ³ñÏ Ï³½Ù³Ï»ñåá</t>
  </si>
  <si>
    <t>Ð³Ýñ³ÛÇÝ ëÝÝ¹Ç ûµ. 24.00-Çó Ñ»ï.³ßË</t>
  </si>
  <si>
    <t>Ø³ñÙ³ß»Ý Ñ³Ù³ÛÝùÇ ë»÷³Ï³ÝáõÃÛá</t>
  </si>
  <si>
    <t>Ð³Ù.ë»÷.Ñ³Ý¹.áã ·Û.Ýß.ÑáÕ í.û·ï.í.í</t>
  </si>
  <si>
    <t>Ø³ñÙ³ß»ÝÇ ³ÛÉ ·áõÛùÇ í³ñÓ³Ï³Éá</t>
  </si>
  <si>
    <t>Ð³Ù.í³ñã.ï³ñ.·ï.áã.·Û.Ýß.ÑáÕ.í³ñÓ</t>
  </si>
  <si>
    <t>Ø³ñÙ³ß»Ý ûñ»Ýùáí ¨ Çñ³í³Ï³Ý ³Û</t>
  </si>
  <si>
    <t>²Û·»·áñÍ.ïÝ»ñÇ,200 Ù.ù.Ù³Ï.ûµ.ï»Õ.ï</t>
  </si>
  <si>
    <t>Ø³ñÙ³ß»ÝÇ ·áõÛù³Ñ³ñÏ Ï³½Ù³Ï»ñå</t>
  </si>
  <si>
    <t>Ջաջուռի ·ÛáõÕ³ïÝï»ë³Ï³Ý Ýß³Ý³</t>
  </si>
  <si>
    <t>Ջաջուռի  ·áõÛù³Ñ³ñÏ ³ÝÑ³ï Ó»éÝ</t>
  </si>
  <si>
    <t>æ³çáõéÇ Ð³Ù³ÛÝ.í³ñã.ï³ñ.å»ï.å³</t>
  </si>
  <si>
    <t>æ³çáõéÇ î»Õ.ïáõñù ³ÛÉ ³åñ.¹ÇÙ³</t>
  </si>
  <si>
    <t>Ջաջուռի  Ñ³Ù³ÛÝùÇ ï³ñ³ÍùáõÙ ³é</t>
  </si>
  <si>
    <t>æ³çáõéÇ ¶áõÛù³Ñ³ñÏ Ï³½Ù³Ï. ß»Ý</t>
  </si>
  <si>
    <t>Ջաջուռի Ñ³Ù³ÛÝùÇ ë»÷³Ï³ÝáõÃÛá</t>
  </si>
  <si>
    <t>Ջաջուռի  Ñ³Ù³ÛÝùÇ ë»÷³Ï³ÝáõÃÛá</t>
  </si>
  <si>
    <t>æ³çáõéÇ Ð³Ù.ÑÇÙ.Ñ³ßí.Ñ³ßí.³ÛÉ·</t>
  </si>
  <si>
    <t>Կրաշենի  ·ÛáõÕ³ïÝï»ë³Ï³Ý Ýß³Ý</t>
  </si>
  <si>
    <t>Կրաշենի  ·áõÛù³Ñ³ñÏ ³ÝÑ³ï Ó»éÝ</t>
  </si>
  <si>
    <t>Îñ³ß»ÝÇ Ð³Ù³ÛÝ.í³ñã.ï³ñ.å»ï.å³</t>
  </si>
  <si>
    <t>Կրաշենի  áã ÑÇÙÝ³Ï³Ý ßÇÝáõÃÛ³Ý</t>
  </si>
  <si>
    <t>Îñ³ß»ÝÇ ¶áõÛù³Ñ³ñÏ ³ÝÑ³ï Ó»é.¨</t>
  </si>
  <si>
    <t>ñ³ß»ÝÇ Ð³Ù.ë»÷.Ñ³Ý¹.áã ·Û.Ýß.</t>
  </si>
  <si>
    <t>Îñ³ß»ÝÇ ¶áõÛù³Ñ³ñÏ Ï³½Ù³Ï. ß»Ý</t>
  </si>
  <si>
    <t>Հովունի ·ÛáõÕ³ïÝï»ë³Ï³Ý Ýß³Ý³</t>
  </si>
  <si>
    <t>Հովունի  ·áõÛù³Ñ³ñÏ ³ÝÑ³ï Ó»éÝ</t>
  </si>
  <si>
    <t>ÐáíáõÝÇÇ Ð³Ù³ÛÝ.í³ñã.ï³ñ.å»ï.å</t>
  </si>
  <si>
    <t>ÐáíáõÝÇÇ î»Õ.ïáõñù ³ÛÉ ³åñ.¹ÇÙ</t>
  </si>
  <si>
    <t>Հովունի ÑÇÝáõÃÛ³Ý Ý»ñëáõÙ ÍË³</t>
  </si>
  <si>
    <t>ÐáíáõÝÇÇ ÐáÕÇ Ñ³ñÏ áã ·ÛáõÕ³ïÝ</t>
  </si>
  <si>
    <t>ÐáíáõÝÇÇ ¶áõÛù³Ñ³ñÏ ³ÝÑ³ï Ó»é.</t>
  </si>
  <si>
    <t>Հովունի Ñ³Ù³ÛÝùÇ ë»÷³Ï³ÝáõÃÛá</t>
  </si>
  <si>
    <t>ÐáíáõÝÇÇ Ð³Ù.ë»÷.Ñ³Ý¹.áã ·Û.Ýß</t>
  </si>
  <si>
    <t>ÐáíáõÝÇÇ Ð³Ý.µÛ.Ùáõïù ³ÛÉ áã Ñ</t>
  </si>
  <si>
    <t>ÐáíáõÝÇÇ ¶áõÛù³Ñ³ñÏ Ï³½Ù. ß»Ýù</t>
  </si>
  <si>
    <t>Կապս ·ÛáõÕ³ïÝï»ë³Ï³Ý Ýß³Ý³</t>
  </si>
  <si>
    <t>Կապս ·áõÛù³Ñ³ñÏ ³ÝÑ³ï Ó»éÝ</t>
  </si>
  <si>
    <t>Կապս Ñ³Ù³ÛÝùÇ ë»÷³Ï³ÝáõÃÛá</t>
  </si>
  <si>
    <t>Կապս Ñ³Ù³ÛÝùÇ ï³ñ³ÍùáõÙ ³é</t>
  </si>
  <si>
    <t>Կապս ·áõÛù³Ñ³ñÏ Ï³½Ù³Ï»ñåá</t>
  </si>
  <si>
    <t>Կապս  Ñ³Ù³ÛÝùÇ ë»÷³Ï³ÝáõÃÛá</t>
  </si>
  <si>
    <t>Î³åëÇ Ð³Ù.ÑÇÙ.Ñ³ßí.Ñ³ßí.³ÛÉ·áõ</t>
  </si>
  <si>
    <t>Վարհամաբերդ ·ÛáõÕ³ïÝï»ë³Ï³Ý Ýß³Ý³</t>
  </si>
  <si>
    <t>ԳáõÛù³Ñ³ñÏ ³ÝÑ³ï Ó»éÝ</t>
  </si>
  <si>
    <t>Գ³½Ç µ³óûÃÛ³ í³×³éùÇ</t>
  </si>
  <si>
    <t>Հողի հարկ ոã ·ÛáõÕ³ïÝï»ë³Ï³Ý Ý</t>
  </si>
  <si>
    <t>ԳáõÛù³Ñ³ñÏ Ï³½Ù³Ï»ñåá</t>
  </si>
  <si>
    <t>Հողի վարձ համ սեփ հանդ գյուղ նշան հողերից</t>
  </si>
  <si>
    <t>ì³Ññ³Ù³µ»ñ¹Ç Ð³Ù.ë»÷.Ñ³Ý¹.áã ·</t>
  </si>
  <si>
    <t>úñ»Ýùáí ¨ Çñ³í³Ï³Ý ³Û</t>
  </si>
  <si>
    <t>ì³Ññ³Ù³µ»ñ¹ ³Õµ³Ñ³ÝáõÃÛ³Ý í×³ñ</t>
  </si>
  <si>
    <t>ì³Ññ³Ù³µ»ñ¹ Ñ³Ù³ÛÝù³ÛÇÝ »ÝÃ³Ï³</t>
  </si>
  <si>
    <t>²é³÷Ç ³ÛÉ G182 ïáõñù»ñ ;</t>
  </si>
  <si>
    <t>ՏեÕ.ïáõñù ³ÛÉ ³åñ.¹ÇÙ³ó/ÍË.á·»É.ËÙ/</t>
  </si>
  <si>
    <t>ԵՐԱԶԳԱՎՈՐՍ</t>
  </si>
  <si>
    <t xml:space="preserve">ՓՈՔՐԱՇԵՆ </t>
  </si>
  <si>
    <t>ԱÝß³ñÅ ·áõÛùÇ Ñարկ իրավաբանական անձանցից</t>
  </si>
  <si>
    <t>ԱÝß³ñÅ ·áõÛùÇ Ñարկ ֆիզիկական անձանցից</t>
  </si>
  <si>
    <t>900215004178</t>
  </si>
  <si>
    <t>900215004509</t>
  </si>
  <si>
    <t>900215004186</t>
  </si>
  <si>
    <t>900215004517</t>
  </si>
  <si>
    <t>900215004194</t>
  </si>
  <si>
    <t>900215004525</t>
  </si>
  <si>
    <t>900215004533</t>
  </si>
  <si>
    <t>900215004202</t>
  </si>
  <si>
    <t>900215004210</t>
  </si>
  <si>
    <t>900215004541</t>
  </si>
  <si>
    <t>900215004558</t>
  </si>
  <si>
    <t>900215004228</t>
  </si>
  <si>
    <t>900215004038</t>
  </si>
  <si>
    <t>900215004368</t>
  </si>
  <si>
    <t>900215004376</t>
  </si>
  <si>
    <t>900215004046</t>
  </si>
  <si>
    <t>900215004392</t>
  </si>
  <si>
    <t>900215004061</t>
  </si>
  <si>
    <t>900215004103</t>
  </si>
  <si>
    <t>900215004434</t>
  </si>
  <si>
    <t>900215004129</t>
  </si>
  <si>
    <t>900215004459</t>
  </si>
  <si>
    <t>900215003915</t>
  </si>
  <si>
    <t>900215004244</t>
  </si>
  <si>
    <t>900215004251</t>
  </si>
  <si>
    <t>900215003923</t>
  </si>
  <si>
    <t>9002150003931</t>
  </si>
  <si>
    <t>900215004269</t>
  </si>
  <si>
    <t>900215004277</t>
  </si>
  <si>
    <t>900215003949</t>
  </si>
  <si>
    <t>²Õµ³Ñ³ÝáõÃÛ³Ý í×³ñ ;</t>
  </si>
  <si>
    <t>900215004673</t>
  </si>
  <si>
    <t>900215004723</t>
  </si>
  <si>
    <t>900215004707</t>
  </si>
  <si>
    <t>900215004694</t>
  </si>
  <si>
    <t>90021500280</t>
  </si>
  <si>
    <t>900215002818</t>
  </si>
  <si>
    <t>900215002875</t>
  </si>
  <si>
    <t>900215002909</t>
  </si>
  <si>
    <t>900215004731</t>
  </si>
  <si>
    <t>900215002826</t>
  </si>
  <si>
    <t>900215002859</t>
  </si>
  <si>
    <t>900215004681</t>
  </si>
  <si>
    <t>900215002883</t>
  </si>
  <si>
    <t>900215004715</t>
  </si>
  <si>
    <t>900215002834</t>
  </si>
  <si>
    <t>900215002867</t>
  </si>
  <si>
    <t>900215002891</t>
  </si>
  <si>
    <t>900215002925</t>
  </si>
  <si>
    <t>900215002933</t>
  </si>
  <si>
    <t>900215003089 ,</t>
  </si>
  <si>
    <t>²½³ï³Ý áã ÑÇÙÝ³Ï³Ý ßÇÝáõÃÛ³Ý Ý</t>
  </si>
  <si>
    <t>²½³ï³ÝÇ ÑÇÙÝ³Ï³Ý ßÇÝáõÃÛ³Ý Ý»ñ</t>
  </si>
  <si>
    <t>.îÍË.³ñï.í³×áãÑÇÙ.ßÇÝ.Ý»ñë í³×.ÑÙ</t>
  </si>
  <si>
    <t>²½³ï³Ý ·³½Ç µ³óûÃÛ³ í³×³éùÇ Ï³</t>
  </si>
  <si>
    <t>900215307191 ,</t>
  </si>
  <si>
    <t>900215307209 ,</t>
  </si>
  <si>
    <t>900215307217 ,</t>
  </si>
  <si>
    <t>900215307290 ,</t>
  </si>
  <si>
    <t xml:space="preserve">900215307233 </t>
  </si>
  <si>
    <t>900215307555 ,</t>
  </si>
  <si>
    <t>900215307019 ,</t>
  </si>
  <si>
    <t>900215307225 ,</t>
  </si>
  <si>
    <t>¶áõÛù³Ñ³ñÏ ³ÝÑ³ï Ó»é.¨ ù³Õ.ßÇÝáõÃ.</t>
  </si>
  <si>
    <t>²½³ï³Ý ·ÛáõÕ³ïÝï»ë³Ï³Ý Ýß³Ý³Ïá</t>
  </si>
  <si>
    <t>²½³ï³Ý áã ·ÛáõÕ³ïÝï»ë³Ï³Ý Ýß³Ý</t>
  </si>
  <si>
    <t>Բ»ÝÇ³ÙÇÝ Ñ³Ù³ÛÝùÇ ï³ñ³ÍùáõÙ Ñ»</t>
  </si>
  <si>
    <t>Բ»ÝÇ³ÙÇÝ ·ÛáõÕ³ïÝï»ë³Ï³Ý Ýß³Ý³</t>
  </si>
  <si>
    <t>900215308017 ,</t>
  </si>
  <si>
    <t>900215308066 ,</t>
  </si>
  <si>
    <t>900215308082 ,</t>
  </si>
  <si>
    <t>900215308298 ,</t>
  </si>
  <si>
    <t>´»ÝÇ³ÙÇÝÇ ·áõÛù³Ñ³ñÏ ³ÝÑ³ï Ó»é</t>
  </si>
  <si>
    <t>900215308348 ,</t>
  </si>
  <si>
    <t>900215308355 ,</t>
  </si>
  <si>
    <t>900215308413 ,</t>
  </si>
  <si>
    <t>´»ÝÇ³ÙÇÝÇ Ñ³Ù³ÛÝùÇ ë»÷³Ï³ÝáõÃÛ</t>
  </si>
  <si>
    <t>Ð³Ù.ÑÇÙ.Ñ³ßí.Ñ³ßí.³ÛÉ·áõÛù í³ñÓ³Ï»Ï</t>
  </si>
  <si>
    <t>Բ»ÝÇ³ÙÇÝ ûñ»Ýùáí ¨ Çñ³í³Ï³Ý ³Û</t>
  </si>
  <si>
    <t>900215309015 ,</t>
  </si>
  <si>
    <t>900215309080 ,</t>
  </si>
  <si>
    <t>900215309247 ,</t>
  </si>
  <si>
    <t>900215309403 ,</t>
  </si>
  <si>
    <t>¶»ïù ·ÛáõÕ³ïÝï»ë³Ï³Ý Ýß³Ý³ÏáõÃ</t>
  </si>
  <si>
    <t>¶»ïù ·áõÛù³Ñ³ñÏ Ï³½Ù³Ï»ñåáõÃÛá</t>
  </si>
  <si>
    <t>¶»ïù ûñ»Ýùáí ¨ Çñ³í³Ï³Ý ³ÛÉ ³Ï</t>
  </si>
  <si>
    <t>¶»ïùÇ Ñ³Ù³ÛÝùÇ í³ñã³Ï³Ý ï³ñ³Íù</t>
  </si>
  <si>
    <t>900215303224 ,</t>
  </si>
  <si>
    <t>²ñ¨ÇÏÇ ÐáÕÇ Ñ³ñÏ áã ·ÛáõÕ³ïÝï.</t>
  </si>
  <si>
    <t>900215307084 ,</t>
  </si>
  <si>
    <t>900215310013 ,</t>
  </si>
  <si>
    <t>900215310229 ,</t>
  </si>
  <si>
    <t>900215310237 ,</t>
  </si>
  <si>
    <t>900215310245 ,</t>
  </si>
  <si>
    <t>900215310260 ,</t>
  </si>
  <si>
    <t>900215310294 ,</t>
  </si>
  <si>
    <t>900215310302 ,</t>
  </si>
  <si>
    <t>Ô³ñÇµç³ÝÛ³Ý ·ÛáõÕ³ïÝï»ë³Ï³Ý Ýß</t>
  </si>
  <si>
    <t>Ô³ñÇµç³ÝÛ³Ý ·áõÛù³Ñ³ñÏ Ï³½Ù³Ï»</t>
  </si>
  <si>
    <t>900215311011 ,</t>
  </si>
  <si>
    <t>900215311227 ,</t>
  </si>
  <si>
    <t>900215311235 ,</t>
  </si>
  <si>
    <t>900215311243 ,</t>
  </si>
  <si>
    <t>900215311334 ,</t>
  </si>
  <si>
    <t>900215311359 ,</t>
  </si>
  <si>
    <t>àëÏ»Ñ³ëÏ ·ÛáõÕ³ïÝï»ë³Ï³Ý Ýß³Ý³</t>
  </si>
  <si>
    <t>àëÏ»Ñ³ëÏ ûñ»Ýùáí ¨ Çñ³í³Ï³Ý ³Û</t>
  </si>
  <si>
    <t>àëÏ»Ñ³ëÏ ·áõÛù³Ñ³ñÏ Ï³½Ù³Ï»ñåá</t>
  </si>
  <si>
    <t>900215311417 ,</t>
  </si>
  <si>
    <t>Ð³Ù³ÛÝùÇ í³ñã. ï³ñ. ß»Ýù»ñÇ ù³Ý¹.Ã</t>
  </si>
  <si>
    <t>900215312019 ,</t>
  </si>
  <si>
    <t>Ð³ÛÏ³í³Ý ·ÛáõÕ³ïÝï»ë³Ï³Ý Ýß³Ý³</t>
  </si>
  <si>
    <t>900215312290 ,</t>
  </si>
  <si>
    <t>900215312308 ,</t>
  </si>
  <si>
    <t>900215312365 ,</t>
  </si>
  <si>
    <t>Ð³ÛÏ³í³Ý ³ÛÉ ·áõÛùÇ í³ñÓ³Ï³Éáõ</t>
  </si>
  <si>
    <t>Ð³ÛÏ³í³Ý ûñ»Ýùáí ¨ Çñ³í³Ï³Ý ³Û</t>
  </si>
  <si>
    <t>900215313017 ,</t>
  </si>
  <si>
    <t>900215313231 ,</t>
  </si>
  <si>
    <t>900215313363 ,</t>
  </si>
  <si>
    <t>²é³÷Ç ·ÛáõÕ³ïÝï»ë³Ï³Ý Ýß³Ý³Ïáõ</t>
  </si>
  <si>
    <t>²é³÷Ç ¶áõÛù³Ñ³ñÏ Ï³½Ù³Ï»ñåáõÃÛ</t>
  </si>
  <si>
    <t>²é³÷Ç ûñ»Ýùáí ¨ Çñ³í³Ï³Ý ³ÛÉ ³</t>
  </si>
  <si>
    <t>900215325342 ,</t>
  </si>
  <si>
    <t>900215325417 ,</t>
  </si>
  <si>
    <t>900215325441 ,</t>
  </si>
  <si>
    <t>900215325011 ,</t>
  </si>
  <si>
    <t>900215325227 ,</t>
  </si>
  <si>
    <t>900215325235 ,</t>
  </si>
  <si>
    <t>³Û³Ý¹áõñÇ úñ»Ýùáí ¨ Çñ³í³Ï³Ý</t>
  </si>
  <si>
    <t>Բայանդուրի ¶áõÛù³Ñ³ñÏ ³ÝÑ³ï Ó»é.¨ ù³Õ.ßÇÝáõÃ.</t>
  </si>
  <si>
    <t>Բ³Û³Ý¹áõñ ·ÛáõÕ³ïÝï»ë³Ï³Ý Ýß³Ý</t>
  </si>
  <si>
    <t>Բայանդուրի ÐáÕÇ Ñ³ñÏ áã ·ÛáõÕ³ïÝï.ÑáÕ»ñÇó</t>
  </si>
  <si>
    <t>´³Û³Ý¹áõñ ·áõÛù³Ñ³ñÏ Ï³½Ù³Ï»ñå</t>
  </si>
  <si>
    <t>ՋԱՋՈՒՌ   ԱՎԱՆ</t>
  </si>
  <si>
    <t>Շիրակի  բնակավ տեղական տուրք վաճ.թույլտվ.</t>
  </si>
  <si>
    <t>²ñ¨ÇÏ ·áõÛù³Ñ³ñÏ Ï³½Ù³Ï»ñåáõÃÛáõÝÝ» ñÇó ÷áË³¹ñ³ÙÇçáóÝ»ñÇ Ñ³Ù³ñ ; ²ËáõñÛ ³Ý</t>
  </si>
  <si>
    <t>900215004806</t>
  </si>
  <si>
    <t xml:space="preserve">Î³éÝáõï ·áõÛù³Ñ³ñÏ Ï³½Ù³Ï»ñåáõÃÛáõÝ Ý»ñÇó ÷áË³¹ñ³ÙÇçáóÝ»ñÇ </t>
  </si>
  <si>
    <t>Î³Ùá ·áõÛù³Ñ³ñÏ Ï³½Ù³Ï»ñåáõÃÛáõÝÝ»ñ Çó ÷áË³¹ñ³ÙÇçáóÝ»ñÇ Ñ³Ù³ñ ; ²ËáõñÛ³ Ý</t>
  </si>
  <si>
    <t>900215004772</t>
  </si>
  <si>
    <t>900215004921</t>
  </si>
  <si>
    <t>900215004822</t>
  </si>
  <si>
    <t>900215004814</t>
  </si>
  <si>
    <t>Ô³ñÇµç³ÝÛ³Ý ·áõÛù³Ñ³ñÏ Ï³½Ù³Ï»ñåáõÃ ÛáõÝÝ»ñÇó ÷áË³¹ñ³ÙÇçáóÝ»ñÇ Ñ³Ù³ñ ; ²ËáõñÛ³Ý</t>
  </si>
  <si>
    <t>900215004863</t>
  </si>
  <si>
    <t>Ø³ñÙ³ß»Ý Ù³ÝÏ³å³ñï»½ Ðà²Î-Ç Í³é³Ûáõ ÃÛáõÝÇó ûïíáÕÝ»ñÇ Ñ³Ù³ñ; ²ËáõñÛ³Ý</t>
  </si>
  <si>
    <t>900215004848</t>
  </si>
  <si>
    <t>æ³çáõéÇ Ù³ÝÏ³å³ñï»½ Ðà²Î-Ç Í³é³ÛáõÃ ÛáõÝÇó ûïíáÕÝ»ñÇ Ñ³Ù³ñ; ²ËáõñÛ³Ý</t>
  </si>
  <si>
    <t>07-04-00--æñ³é³ï ·áõÛù³Ñ³ñÏ Ï³½Ù³Ï»ñåáõÃÛáõÝÝ »ñÇó ÷áË³¹ñ³ÙÇçáóÝ»ñÇ Ñ³Ù³ñ ; ²Ëáõñ Û³Ý</t>
  </si>
  <si>
    <t>900215004798</t>
  </si>
  <si>
    <t>900215004954</t>
  </si>
  <si>
    <t>Բ»ÝÇ³ÙÇÝ ·áõÛù³Ñ³ñÏ Ï³½Ù³Ï»ñåáõÃÛáõ ÝÝ»ñÇó ÷áË³¹ñ³ÙÇçáóÝ»ñÇ Ñ³Ù³ñ ; ²Ëá õñÛ³Ý</t>
  </si>
  <si>
    <t>ì³Ññ³Ù³µ»ñ¹Ç Ù³ÝÏ³å³ñï»½ Ðà²Î-Ç Í³é ³ÛáõÃÛáõÝÇó ûïíáÕÝ»ñÇ Ñ³Ù³ñ; ²ËáõñÛ ³Ý</t>
  </si>
  <si>
    <t>900215004905</t>
  </si>
  <si>
    <t>900215004939</t>
  </si>
  <si>
    <t>900215004913</t>
  </si>
  <si>
    <t>æñ³é³ï Ù³ÝÏ³å³ñï»½ Ðà²Î-Ç Í³é³ÛáõÃ ÛáõÝÇó ûïíáÕÝ»ñÇ Ñ³Ù³ñ; ²ËáõñÛ³Ý</t>
  </si>
  <si>
    <t>Î³ñÙñ³ù³ñ Ñ³Ù³ÛÝùÇ ÏáÕÙÇó Ï³é³í³ñíá Õ µ³½Ù³µÝ³Ï³ñ³Ý ß»ÝùÝ»ñÇ ÁÝ¹Ñ³Ýáõñ µ³ÅÝ³ÛÇÝ ë»÷³Ï³ÝáõÃÛ³Ý å³Ñå³ÝÙ³Ý å³ ñï³¹Çñ ÝáñÙ»ñÇ Ï³ï³ñÙ³Ý Ñ³Ù³ñ</t>
  </si>
  <si>
    <t>900215004947</t>
  </si>
  <si>
    <t>900215004830</t>
  </si>
  <si>
    <t xml:space="preserve">ø»ÃÇÇ Ù³ÝÏ³å³ñï»½ Ðà²Î-Ç Í³é³ÛáõÃÛá õÝÇó </t>
  </si>
  <si>
    <t>900215004855</t>
  </si>
  <si>
    <t>æ³çáõé ³í³Ý Ðà²Î-Ç Ù³ÝÏ³å³ñï »½Ç Í³é³ÛáõÃÛáõÝÇ</t>
  </si>
  <si>
    <t>900215004871</t>
  </si>
  <si>
    <t>È»éÝõï  Ñ³Ù³ÛÝùÇ ë»÷³Ï³ÝáõÃÛá</t>
  </si>
  <si>
    <t>900215004889</t>
  </si>
  <si>
    <t xml:space="preserve">È»éÝáõï Ù³ÝÏ³å³ñï»½ Ðà²Î-Ç Í³é³ÛáõÃ ÛáõÝÇó </t>
  </si>
  <si>
    <t>ÞÇñ³Ï Ù³ÝÏ³å³ñï»½ Ðà²Î-Ç Í³é³ÛáõÃÛá õÝÇó ûïíáÕÝ»ñÇ Ñ³Ù³ñ; ²ËáõñÛ³Ý</t>
  </si>
  <si>
    <t>900215004897</t>
  </si>
  <si>
    <t xml:space="preserve">ì³Ññ³Ù³µ»ñ¹ Ñ³Ù³ÛÝùÇ ÏáÕÙÇó Ï³é³í³ñ íáÕ µ³½Ù³µÝ³Ï³ñ³Ý ß»ÝùÝ»ñÇ ÁÝ¹Ñ³Ýáõ ñ µ³ÅÝ³ÛÇÝ ë»÷³Ï³ÝáõÃÛ³Ý å³Ñå³ÝÙ³Ý å³ñï³¹Çñ ÝáñÙ»ñÇ </t>
  </si>
  <si>
    <t>900215002990</t>
  </si>
  <si>
    <t xml:space="preserve">Ախուրիկ   գյուղի սեփական եկամուտներ </t>
  </si>
  <si>
    <t xml:space="preserve">Քեթի  գյուղի սեփական եկամուտներ </t>
  </si>
  <si>
    <t xml:space="preserve">Հովիտ   գյուղի սեփական եկամուտներ </t>
  </si>
  <si>
    <t>²½³ï³Ý ûñ»Ýùáí ¨ Çñ³í³Ï³Ý ³ÛÉ</t>
  </si>
  <si>
    <t>²½³ï³Ý í³ñã³Ï³Ý Çñ³í³Ë³Ëï.Ñ³Ù³</t>
  </si>
  <si>
    <t>900215307159</t>
  </si>
  <si>
    <t>Հողի վարձ. համայնքի սեփական հան, հողերի</t>
  </si>
  <si>
    <t xml:space="preserve">Հողի վարձ. համ. սեփ. հանդ. ոչ գյուղ նշան. հողերի </t>
  </si>
  <si>
    <t>ՂԱՐԻԲՋԱՆՅԱՆ</t>
  </si>
  <si>
    <t>Լեոյի  անվան նախակրթարան ՀՈԱԿ տեղ.վճար</t>
  </si>
  <si>
    <t xml:space="preserve">Ախուրյանի Շուշան մանկապարտեզ  </t>
  </si>
  <si>
    <t>Ազատանի Արփի  մանկապարտեզ  ՀՈԱԿ</t>
  </si>
  <si>
    <t xml:space="preserve">Ազատանի մարազմշակույթային  ՀՈԱԿ </t>
  </si>
  <si>
    <t>900215002172</t>
  </si>
  <si>
    <t>Բ»ÝÇ³ÙÇÝ Ñ³Ù³ÛÝùÇ ï³ñ³ÍùáõÙ զվարճանքի օբ.</t>
  </si>
  <si>
    <t>18</t>
  </si>
  <si>
    <t>900215308108</t>
  </si>
  <si>
    <t>àëÏ»Ñ³ëÏ  մանկապարտեզ ՀՈԱԿ</t>
  </si>
  <si>
    <t>Ð³ÛÏ³í³Ý մանկապարտեզ ՀՈԱԿ</t>
  </si>
  <si>
    <t>Հայկավան  ·áõÛù³Ñ³ñÏ Ï³½Ù³Ï»ñåáõÃÛ</t>
  </si>
  <si>
    <t>Համայքի սեփական հանդ.հողերի վարձ վճար</t>
  </si>
  <si>
    <t>900215002974</t>
  </si>
  <si>
    <t>Համայնքի սեփ հանդ հողեր վարձ.վճար</t>
  </si>
  <si>
    <t>900215002982</t>
  </si>
  <si>
    <t>900215003006</t>
  </si>
  <si>
    <t xml:space="preserve"> îÆØ-ÇÏáÕÙ.Ùñó.»õ ³×áõ</t>
  </si>
  <si>
    <t xml:space="preserve">Ð³óÇÏ Ù³ÝÏ³å³ñï»½ Ðà²Î-Ç </t>
  </si>
  <si>
    <t xml:space="preserve">Ջաջուռ ավան գյուղի սեփական եկամուտներ </t>
  </si>
  <si>
    <t xml:space="preserve">Կարմրաքար   գյուղի սեփական եկամուտներ </t>
  </si>
  <si>
    <t xml:space="preserve">Հացիկ   գյուղի սեփական եկամուտներ </t>
  </si>
  <si>
    <t xml:space="preserve">Լեռնուտ   գյուղի սեփական եկամուտներ </t>
  </si>
  <si>
    <t xml:space="preserve">Փոքրաշեն  գյուղի սեփական եկամուտներ </t>
  </si>
  <si>
    <t>Ø³ñÙ³ß»Ýի արվեստի դպրոց  Ðà²Î-Ç Í³é³Ûáõ ÃÛáõÝÇó ûïíá</t>
  </si>
  <si>
    <t>900215002958</t>
  </si>
  <si>
    <t xml:space="preserve">Մայիսյանի մանկապարտեզ ՀՈԱԿ </t>
  </si>
  <si>
    <t>900215002941</t>
  </si>
  <si>
    <t>22-54</t>
  </si>
  <si>
    <t xml:space="preserve">Այլ գույքի վարձակալությունից </t>
  </si>
  <si>
    <t>Այլ գույքի վարձակայությունից</t>
  </si>
  <si>
    <t>ø»ÃÇ Ñ³Ù³ÛÝù այլ ոչ հարկային եկամոտմեր</t>
  </si>
  <si>
    <t>900215312183</t>
  </si>
  <si>
    <t>900215004632</t>
  </si>
  <si>
    <t>Հացիկավան  ·áõÛù³Ñ³ñÏ ³ÝÑ³ï Ó»éÝ</t>
  </si>
  <si>
    <t>2022թ ճշտված պլան</t>
  </si>
  <si>
    <t>Կապիտալ սուբվենցիա</t>
  </si>
  <si>
    <t xml:space="preserve">Պատվիրակված լիազորություներ </t>
  </si>
  <si>
    <t>Ընդամենը պետ բյուջեից հատկացումներ</t>
  </si>
  <si>
    <t>ԸՆԴԱՄԵՆԸ ՍԵՓԱԿԱՆ ԵԿԱՄՈՒՏՆԵՐ</t>
  </si>
  <si>
    <t>ԸՆԴԱՄԵՆԸ   ԵԿԱՄՈՒՏՆԵՐ</t>
  </si>
  <si>
    <t>կիսամյակի պլան</t>
  </si>
  <si>
    <t>պետական պահված հողի վարձ</t>
  </si>
  <si>
    <t>ծխախոտի թույլտ</t>
  </si>
  <si>
    <t>900215004624</t>
  </si>
  <si>
    <t>Նվիրատվություն</t>
  </si>
  <si>
    <t>26</t>
  </si>
  <si>
    <t>900215004756</t>
  </si>
  <si>
    <t>900215310401</t>
  </si>
  <si>
    <t>900215310039</t>
  </si>
  <si>
    <t>900215310047</t>
  </si>
  <si>
    <t>Ոգելից</t>
  </si>
  <si>
    <t>900215002917</t>
  </si>
  <si>
    <t>Առանց տուրքի մատ.ծառ</t>
  </si>
  <si>
    <t xml:space="preserve">Կատարողական </t>
  </si>
  <si>
    <t>Կատարման %</t>
  </si>
  <si>
    <t>Եկամուտների կատարողականը 30.06.2022թ դրությամբ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</si>
</sst>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0.000"/>
    <numFmt numFmtId="183" formatCode="0.0000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\ &quot;₽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Armenian"/>
      <family val="2"/>
    </font>
    <font>
      <sz val="12"/>
      <name val="Arial Armenian"/>
      <family val="2"/>
    </font>
    <font>
      <sz val="12"/>
      <color indexed="8"/>
      <name val="Arial Armenian"/>
      <family val="2"/>
    </font>
    <font>
      <sz val="10"/>
      <name val="Arial LatArm"/>
      <family val="2"/>
    </font>
    <font>
      <sz val="12"/>
      <color indexed="10"/>
      <name val="Arial Armenian"/>
      <family val="2"/>
    </font>
    <font>
      <b/>
      <sz val="12"/>
      <color indexed="10"/>
      <name val="Arial Armenian"/>
      <family val="2"/>
    </font>
    <font>
      <sz val="12"/>
      <name val="Arial LatArm"/>
      <family val="2"/>
    </font>
    <font>
      <sz val="10"/>
      <name val="Arial Armenian"/>
      <family val="2"/>
    </font>
    <font>
      <b/>
      <sz val="14"/>
      <name val="Arial Armenian"/>
      <family val="2"/>
    </font>
    <font>
      <sz val="12"/>
      <color indexed="18"/>
      <name val="Arial Armenian"/>
      <family val="2"/>
    </font>
    <font>
      <b/>
      <sz val="12"/>
      <color indexed="8"/>
      <name val="Arial Armenian"/>
      <family val="2"/>
    </font>
    <font>
      <sz val="12"/>
      <color indexed="8"/>
      <name val="Arial LatArm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/>
      <top>
        <color indexed="63"/>
      </top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medium"/>
      <bottom style="medium"/>
    </border>
    <border>
      <left style="thin"/>
      <right/>
      <top style="medium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5" fillId="0" borderId="1" applyNumberFormat="0" applyFill="0" applyProtection="0">
      <alignment horizontal="left" vertical="center" wrapText="1"/>
    </xf>
    <xf numFmtId="4" fontId="5" fillId="0" borderId="1" applyFill="0" applyProtection="0">
      <alignment horizontal="right" vertical="center"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2" applyNumberFormat="0" applyAlignment="0" applyProtection="0"/>
    <xf numFmtId="0" fontId="33" fillId="26" borderId="3" applyNumberFormat="0" applyAlignment="0" applyProtection="0"/>
    <xf numFmtId="0" fontId="34" fillId="2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12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80" fontId="3" fillId="0" borderId="1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80" fontId="3" fillId="32" borderId="0" xfId="0" applyNumberFormat="1" applyFont="1" applyFill="1" applyAlignment="1">
      <alignment horizontal="center"/>
    </xf>
    <xf numFmtId="2" fontId="2" fillId="32" borderId="0" xfId="0" applyNumberFormat="1" applyFont="1" applyFill="1" applyAlignment="1">
      <alignment/>
    </xf>
    <xf numFmtId="180" fontId="3" fillId="32" borderId="11" xfId="0" applyNumberFormat="1" applyFont="1" applyFill="1" applyBorder="1" applyAlignment="1">
      <alignment horizontal="center"/>
    </xf>
    <xf numFmtId="180" fontId="3" fillId="32" borderId="13" xfId="0" applyNumberFormat="1" applyFont="1" applyFill="1" applyBorder="1" applyAlignment="1">
      <alignment horizontal="center"/>
    </xf>
    <xf numFmtId="180" fontId="3" fillId="32" borderId="26" xfId="0" applyNumberFormat="1" applyFont="1" applyFill="1" applyBorder="1" applyAlignment="1">
      <alignment horizontal="center"/>
    </xf>
    <xf numFmtId="180" fontId="3" fillId="32" borderId="22" xfId="0" applyNumberFormat="1" applyFont="1" applyFill="1" applyBorder="1" applyAlignment="1">
      <alignment horizontal="center"/>
    </xf>
    <xf numFmtId="180" fontId="7" fillId="32" borderId="0" xfId="0" applyNumberFormat="1" applyFont="1" applyFill="1" applyAlignment="1">
      <alignment horizontal="center"/>
    </xf>
    <xf numFmtId="180" fontId="6" fillId="32" borderId="11" xfId="0" applyNumberFormat="1" applyFont="1" applyFill="1" applyBorder="1" applyAlignment="1">
      <alignment horizontal="center"/>
    </xf>
    <xf numFmtId="180" fontId="3" fillId="32" borderId="27" xfId="0" applyNumberFormat="1" applyFont="1" applyFill="1" applyBorder="1" applyAlignment="1">
      <alignment horizontal="center"/>
    </xf>
    <xf numFmtId="180" fontId="2" fillId="32" borderId="11" xfId="0" applyNumberFormat="1" applyFont="1" applyFill="1" applyBorder="1" applyAlignment="1">
      <alignment horizontal="center"/>
    </xf>
    <xf numFmtId="180" fontId="3" fillId="32" borderId="23" xfId="0" applyNumberFormat="1" applyFont="1" applyFill="1" applyBorder="1" applyAlignment="1">
      <alignment horizontal="center"/>
    </xf>
    <xf numFmtId="180" fontId="3" fillId="32" borderId="28" xfId="0" applyNumberFormat="1" applyFont="1" applyFill="1" applyBorder="1" applyAlignment="1">
      <alignment horizontal="center"/>
    </xf>
    <xf numFmtId="180" fontId="3" fillId="0" borderId="0" xfId="0" applyNumberFormat="1" applyFont="1" applyFill="1" applyAlignment="1">
      <alignment/>
    </xf>
    <xf numFmtId="180" fontId="3" fillId="0" borderId="23" xfId="0" applyNumberFormat="1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2" xfId="0" applyFont="1" applyFill="1" applyBorder="1" applyAlignment="1">
      <alignment horizontal="center" textRotation="90"/>
    </xf>
    <xf numFmtId="2" fontId="2" fillId="0" borderId="15" xfId="0" applyNumberFormat="1" applyFont="1" applyFill="1" applyBorder="1" applyAlignment="1">
      <alignment wrapText="1"/>
    </xf>
    <xf numFmtId="0" fontId="3" fillId="0" borderId="22" xfId="0" applyFont="1" applyFill="1" applyBorder="1" applyAlignment="1">
      <alignment horizontal="center" wrapText="1"/>
    </xf>
    <xf numFmtId="180" fontId="3" fillId="0" borderId="22" xfId="0" applyNumberFormat="1" applyFont="1" applyFill="1" applyBorder="1" applyAlignment="1">
      <alignment horizontal="center" wrapText="1"/>
    </xf>
    <xf numFmtId="180" fontId="3" fillId="32" borderId="22" xfId="0" applyNumberFormat="1" applyFont="1" applyFill="1" applyBorder="1" applyAlignment="1">
      <alignment horizontal="center" wrapText="1"/>
    </xf>
    <xf numFmtId="2" fontId="3" fillId="32" borderId="22" xfId="0" applyNumberFormat="1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textRotation="90"/>
    </xf>
    <xf numFmtId="2" fontId="2" fillId="0" borderId="18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180" fontId="3" fillId="0" borderId="11" xfId="0" applyNumberFormat="1" applyFont="1" applyFill="1" applyBorder="1" applyAlignment="1">
      <alignment/>
    </xf>
    <xf numFmtId="2" fontId="2" fillId="32" borderId="11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2" fontId="2" fillId="32" borderId="11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wrapText="1"/>
    </xf>
    <xf numFmtId="0" fontId="3" fillId="0" borderId="20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 wrapText="1"/>
    </xf>
    <xf numFmtId="0" fontId="2" fillId="0" borderId="24" xfId="0" applyNumberFormat="1" applyFont="1" applyFill="1" applyBorder="1" applyAlignment="1">
      <alignment wrapText="1"/>
    </xf>
    <xf numFmtId="49" fontId="3" fillId="0" borderId="19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wrapText="1"/>
    </xf>
    <xf numFmtId="180" fontId="3" fillId="0" borderId="13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/>
    </xf>
    <xf numFmtId="0" fontId="3" fillId="0" borderId="22" xfId="0" applyFont="1" applyFill="1" applyBorder="1" applyAlignment="1">
      <alignment/>
    </xf>
    <xf numFmtId="180" fontId="3" fillId="0" borderId="22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wrapText="1"/>
    </xf>
    <xf numFmtId="49" fontId="3" fillId="0" borderId="18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180" fontId="3" fillId="0" borderId="13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49" fontId="2" fillId="0" borderId="23" xfId="0" applyNumberFormat="1" applyFont="1" applyFill="1" applyBorder="1" applyAlignment="1">
      <alignment/>
    </xf>
    <xf numFmtId="49" fontId="2" fillId="0" borderId="26" xfId="0" applyNumberFormat="1" applyFont="1" applyFill="1" applyBorder="1" applyAlignment="1">
      <alignment/>
    </xf>
    <xf numFmtId="180" fontId="12" fillId="0" borderId="17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 wrapText="1"/>
    </xf>
    <xf numFmtId="49" fontId="3" fillId="0" borderId="19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180" fontId="12" fillId="0" borderId="14" xfId="0" applyNumberFormat="1" applyFont="1" applyFill="1" applyBorder="1" applyAlignment="1">
      <alignment/>
    </xf>
    <xf numFmtId="180" fontId="3" fillId="0" borderId="23" xfId="0" applyNumberFormat="1" applyFont="1" applyFill="1" applyBorder="1" applyAlignment="1">
      <alignment horizontal="center"/>
    </xf>
    <xf numFmtId="1" fontId="13" fillId="0" borderId="0" xfId="0" applyNumberFormat="1" applyFont="1" applyAlignment="1">
      <alignment/>
    </xf>
    <xf numFmtId="49" fontId="2" fillId="0" borderId="14" xfId="0" applyNumberFormat="1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11" fillId="0" borderId="11" xfId="0" applyFont="1" applyFill="1" applyBorder="1" applyAlignment="1">
      <alignment horizontal="left" wrapText="1"/>
    </xf>
    <xf numFmtId="49" fontId="11" fillId="0" borderId="11" xfId="0" applyNumberFormat="1" applyFont="1" applyFill="1" applyBorder="1" applyAlignment="1">
      <alignment wrapText="1"/>
    </xf>
    <xf numFmtId="0" fontId="3" fillId="0" borderId="24" xfId="0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/>
    </xf>
    <xf numFmtId="0" fontId="3" fillId="0" borderId="14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8" fillId="0" borderId="29" xfId="0" applyFont="1" applyFill="1" applyBorder="1" applyAlignment="1">
      <alignment horizontal="left" wrapText="1"/>
    </xf>
    <xf numFmtId="49" fontId="8" fillId="0" borderId="18" xfId="0" applyNumberFormat="1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wrapText="1"/>
    </xf>
    <xf numFmtId="0" fontId="3" fillId="0" borderId="29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wrapText="1"/>
    </xf>
    <xf numFmtId="49" fontId="8" fillId="0" borderId="19" xfId="0" applyNumberFormat="1" applyFont="1" applyFill="1" applyBorder="1" applyAlignment="1">
      <alignment wrapText="1"/>
    </xf>
    <xf numFmtId="49" fontId="3" fillId="0" borderId="28" xfId="0" applyNumberFormat="1" applyFont="1" applyFill="1" applyBorder="1" applyAlignment="1">
      <alignment/>
    </xf>
    <xf numFmtId="0" fontId="3" fillId="0" borderId="30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/>
    </xf>
    <xf numFmtId="49" fontId="3" fillId="0" borderId="30" xfId="0" applyNumberFormat="1" applyFont="1" applyFill="1" applyBorder="1" applyAlignment="1">
      <alignment wrapText="1"/>
    </xf>
    <xf numFmtId="0" fontId="8" fillId="0" borderId="13" xfId="0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 horizontal="left" wrapText="1"/>
    </xf>
    <xf numFmtId="49" fontId="2" fillId="0" borderId="28" xfId="0" applyNumberFormat="1" applyFont="1" applyFill="1" applyBorder="1" applyAlignment="1">
      <alignment/>
    </xf>
    <xf numFmtId="180" fontId="3" fillId="0" borderId="28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180" fontId="12" fillId="0" borderId="31" xfId="0" applyNumberFormat="1" applyFont="1" applyFill="1" applyBorder="1" applyAlignment="1">
      <alignment/>
    </xf>
    <xf numFmtId="0" fontId="8" fillId="0" borderId="32" xfId="0" applyFont="1" applyFill="1" applyBorder="1" applyAlignment="1">
      <alignment horizontal="left" wrapText="1"/>
    </xf>
    <xf numFmtId="180" fontId="3" fillId="0" borderId="33" xfId="0" applyNumberFormat="1" applyFont="1" applyFill="1" applyBorder="1" applyAlignment="1">
      <alignment horizontal="center"/>
    </xf>
    <xf numFmtId="180" fontId="3" fillId="0" borderId="33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1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 wrapText="1"/>
    </xf>
    <xf numFmtId="180" fontId="3" fillId="0" borderId="22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49" fontId="3" fillId="0" borderId="22" xfId="0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/>
    </xf>
    <xf numFmtId="180" fontId="3" fillId="0" borderId="28" xfId="0" applyNumberFormat="1" applyFont="1" applyFill="1" applyBorder="1" applyAlignment="1">
      <alignment/>
    </xf>
    <xf numFmtId="180" fontId="9" fillId="0" borderId="11" xfId="0" applyNumberFormat="1" applyFont="1" applyFill="1" applyBorder="1" applyAlignment="1" applyProtection="1">
      <alignment horizontal="center"/>
      <protection/>
    </xf>
    <xf numFmtId="180" fontId="9" fillId="32" borderId="11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/>
    </xf>
    <xf numFmtId="2" fontId="2" fillId="32" borderId="2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7" fillId="0" borderId="0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8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wrapText="1"/>
    </xf>
    <xf numFmtId="180" fontId="2" fillId="32" borderId="23" xfId="0" applyNumberFormat="1" applyFont="1" applyFill="1" applyBorder="1" applyAlignment="1">
      <alignment horizontal="center"/>
    </xf>
    <xf numFmtId="180" fontId="47" fillId="32" borderId="11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left_arm10_BordWW_900" xfId="33"/>
    <cellStyle name="rgt_arm14_Money_90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26"/>
  <sheetViews>
    <sheetView tabSelected="1" zoomScalePageLayoutView="0" workbookViewId="0" topLeftCell="A202">
      <selection activeCell="K174" sqref="K174"/>
    </sheetView>
  </sheetViews>
  <sheetFormatPr defaultColWidth="9.140625" defaultRowHeight="27.75" customHeight="1"/>
  <cols>
    <col min="1" max="1" width="3.7109375" style="3" customWidth="1"/>
    <col min="2" max="2" width="48.8515625" style="3" customWidth="1"/>
    <col min="3" max="3" width="4.140625" style="3" customWidth="1"/>
    <col min="4" max="4" width="4.00390625" style="3" customWidth="1"/>
    <col min="5" max="5" width="17.00390625" style="41" customWidth="1"/>
    <col min="6" max="6" width="12.28125" style="3" customWidth="1"/>
    <col min="7" max="7" width="19.57421875" style="56" customWidth="1"/>
    <col min="8" max="8" width="14.140625" style="44" customWidth="1"/>
    <col min="9" max="9" width="16.421875" style="45" customWidth="1"/>
    <col min="10" max="10" width="9.140625" style="43" customWidth="1"/>
    <col min="11" max="11" width="16.8515625" style="43" customWidth="1"/>
    <col min="12" max="12" width="16.421875" style="43" customWidth="1"/>
    <col min="13" max="13" width="9.140625" style="43" customWidth="1"/>
    <col min="14" max="14" width="14.28125" style="43" customWidth="1"/>
    <col min="15" max="16384" width="9.140625" style="43" customWidth="1"/>
  </cols>
  <sheetData>
    <row r="2" spans="2:9" ht="27.75" customHeight="1">
      <c r="B2" s="190"/>
      <c r="C2" s="190"/>
      <c r="D2" s="190"/>
      <c r="E2" s="190"/>
      <c r="F2" s="190"/>
      <c r="G2" s="190"/>
      <c r="H2" s="190"/>
      <c r="I2" s="190"/>
    </row>
    <row r="3" spans="1:9" ht="27.75" customHeight="1">
      <c r="A3" s="186" t="s">
        <v>980</v>
      </c>
      <c r="B3" s="186"/>
      <c r="C3" s="186"/>
      <c r="D3" s="186"/>
      <c r="E3" s="186"/>
      <c r="F3" s="186"/>
      <c r="G3" s="186"/>
      <c r="H3" s="186"/>
      <c r="I3" s="186"/>
    </row>
    <row r="4" spans="1:9" s="4" customFormat="1" ht="45" customHeight="1">
      <c r="A4" s="58"/>
      <c r="B4" s="11" t="s">
        <v>87</v>
      </c>
      <c r="C4" s="59" t="s">
        <v>99</v>
      </c>
      <c r="D4" s="59" t="s">
        <v>100</v>
      </c>
      <c r="E4" s="60" t="s">
        <v>0</v>
      </c>
      <c r="F4" s="61" t="s">
        <v>959</v>
      </c>
      <c r="G4" s="62" t="s">
        <v>965</v>
      </c>
      <c r="H4" s="63" t="s">
        <v>978</v>
      </c>
      <c r="I4" s="64" t="s">
        <v>979</v>
      </c>
    </row>
    <row r="5" spans="1:9" s="4" customFormat="1" ht="27.75" customHeight="1">
      <c r="A5" s="65"/>
      <c r="B5" s="66" t="s">
        <v>153</v>
      </c>
      <c r="C5" s="67"/>
      <c r="D5" s="67"/>
      <c r="E5" s="68"/>
      <c r="F5" s="69"/>
      <c r="G5" s="70"/>
      <c r="H5" s="46"/>
      <c r="I5" s="71"/>
    </row>
    <row r="6" spans="1:9" s="4" customFormat="1" ht="27.75" customHeight="1">
      <c r="A6" s="72">
        <v>1</v>
      </c>
      <c r="B6" s="73" t="s">
        <v>74</v>
      </c>
      <c r="C6" s="1" t="s">
        <v>101</v>
      </c>
      <c r="D6" s="1" t="s">
        <v>102</v>
      </c>
      <c r="E6" s="74" t="s">
        <v>1</v>
      </c>
      <c r="F6" s="23">
        <v>0</v>
      </c>
      <c r="G6" s="34">
        <v>0</v>
      </c>
      <c r="H6" s="46">
        <v>11.2</v>
      </c>
      <c r="I6" s="75">
        <v>0</v>
      </c>
    </row>
    <row r="7" spans="1:9" s="4" customFormat="1" ht="27.75" customHeight="1">
      <c r="A7" s="72">
        <v>2</v>
      </c>
      <c r="B7" s="73" t="s">
        <v>75</v>
      </c>
      <c r="C7" s="1" t="s">
        <v>101</v>
      </c>
      <c r="D7" s="1" t="s">
        <v>103</v>
      </c>
      <c r="E7" s="74" t="s">
        <v>4</v>
      </c>
      <c r="F7" s="23">
        <v>45623.5</v>
      </c>
      <c r="G7" s="34">
        <v>20576.2</v>
      </c>
      <c r="H7" s="46">
        <v>18400.41</v>
      </c>
      <c r="I7" s="75">
        <f>H7/G7*100</f>
        <v>89.42569570669025</v>
      </c>
    </row>
    <row r="8" spans="1:9" s="4" customFormat="1" ht="27.75" customHeight="1">
      <c r="A8" s="72">
        <v>3</v>
      </c>
      <c r="B8" s="73" t="s">
        <v>105</v>
      </c>
      <c r="C8" s="1" t="s">
        <v>101</v>
      </c>
      <c r="D8" s="1" t="s">
        <v>106</v>
      </c>
      <c r="E8" s="74" t="s">
        <v>107</v>
      </c>
      <c r="F8" s="23">
        <v>0</v>
      </c>
      <c r="G8" s="34"/>
      <c r="H8" s="46">
        <v>229.5</v>
      </c>
      <c r="I8" s="75">
        <v>0</v>
      </c>
    </row>
    <row r="9" spans="1:9" s="4" customFormat="1" ht="27.75" customHeight="1">
      <c r="A9" s="72">
        <v>4</v>
      </c>
      <c r="B9" s="73" t="s">
        <v>108</v>
      </c>
      <c r="C9" s="1" t="s">
        <v>101</v>
      </c>
      <c r="D9" s="1" t="s">
        <v>109</v>
      </c>
      <c r="E9" s="74" t="s">
        <v>110</v>
      </c>
      <c r="F9" s="23">
        <v>1625.7</v>
      </c>
      <c r="G9" s="34">
        <v>733.2</v>
      </c>
      <c r="H9" s="46">
        <v>1483.4</v>
      </c>
      <c r="I9" s="75">
        <f aca="true" t="shared" si="0" ref="I9:I47">H9/G9*100</f>
        <v>202.31860338243317</v>
      </c>
    </row>
    <row r="10" spans="1:9" s="4" customFormat="1" ht="27.75" customHeight="1">
      <c r="A10" s="72">
        <v>5</v>
      </c>
      <c r="B10" s="73" t="s">
        <v>76</v>
      </c>
      <c r="C10" s="1" t="s">
        <v>104</v>
      </c>
      <c r="D10" s="1" t="s">
        <v>102</v>
      </c>
      <c r="E10" s="74" t="s">
        <v>15</v>
      </c>
      <c r="F10" s="23">
        <v>0</v>
      </c>
      <c r="G10" s="34">
        <v>0</v>
      </c>
      <c r="H10" s="46">
        <v>1057.19</v>
      </c>
      <c r="I10" s="75">
        <v>0</v>
      </c>
    </row>
    <row r="11" spans="1:9" s="4" customFormat="1" ht="27.75" customHeight="1">
      <c r="A11" s="72">
        <v>6</v>
      </c>
      <c r="B11" s="73" t="s">
        <v>77</v>
      </c>
      <c r="C11" s="1" t="s">
        <v>104</v>
      </c>
      <c r="D11" s="1" t="s">
        <v>103</v>
      </c>
      <c r="E11" s="74" t="s">
        <v>22</v>
      </c>
      <c r="F11" s="23">
        <v>0</v>
      </c>
      <c r="G11" s="34">
        <v>0</v>
      </c>
      <c r="H11" s="46">
        <v>143.057</v>
      </c>
      <c r="I11" s="75">
        <v>0</v>
      </c>
    </row>
    <row r="12" spans="1:9" s="4" customFormat="1" ht="27.75" customHeight="1">
      <c r="A12" s="72">
        <v>7</v>
      </c>
      <c r="B12" s="76" t="s">
        <v>205</v>
      </c>
      <c r="C12" s="39" t="s">
        <v>219</v>
      </c>
      <c r="D12" s="39" t="s">
        <v>102</v>
      </c>
      <c r="E12" s="77" t="s">
        <v>198</v>
      </c>
      <c r="F12" s="23">
        <v>3374.9</v>
      </c>
      <c r="G12" s="34">
        <v>1687.5</v>
      </c>
      <c r="H12" s="46">
        <v>604.585</v>
      </c>
      <c r="I12" s="75">
        <f t="shared" si="0"/>
        <v>35.82725925925926</v>
      </c>
    </row>
    <row r="13" spans="1:9" s="4" customFormat="1" ht="27.75" customHeight="1">
      <c r="A13" s="72">
        <v>8</v>
      </c>
      <c r="B13" s="76" t="s">
        <v>212</v>
      </c>
      <c r="C13" s="39" t="s">
        <v>219</v>
      </c>
      <c r="D13" s="39" t="s">
        <v>103</v>
      </c>
      <c r="E13" s="77" t="s">
        <v>191</v>
      </c>
      <c r="F13" s="23">
        <v>20780.8</v>
      </c>
      <c r="G13" s="34">
        <v>8630.7</v>
      </c>
      <c r="H13" s="46">
        <v>2520.986</v>
      </c>
      <c r="I13" s="75">
        <f t="shared" si="0"/>
        <v>29.20951950594969</v>
      </c>
    </row>
    <row r="14" spans="1:9" s="4" customFormat="1" ht="27.75" customHeight="1">
      <c r="A14" s="72">
        <v>9</v>
      </c>
      <c r="B14" s="73" t="s">
        <v>23</v>
      </c>
      <c r="C14" s="1" t="s">
        <v>111</v>
      </c>
      <c r="D14" s="1" t="s">
        <v>112</v>
      </c>
      <c r="E14" s="74" t="s">
        <v>25</v>
      </c>
      <c r="F14" s="34">
        <v>2000</v>
      </c>
      <c r="G14" s="34">
        <v>902</v>
      </c>
      <c r="H14" s="46">
        <v>1673.75</v>
      </c>
      <c r="I14" s="75">
        <f t="shared" si="0"/>
        <v>185.559866962306</v>
      </c>
    </row>
    <row r="15" spans="1:9" s="4" customFormat="1" ht="27.75" customHeight="1">
      <c r="A15" s="72">
        <v>10</v>
      </c>
      <c r="B15" s="73" t="s">
        <v>24</v>
      </c>
      <c r="C15" s="1" t="s">
        <v>111</v>
      </c>
      <c r="D15" s="1" t="s">
        <v>113</v>
      </c>
      <c r="E15" s="74" t="s">
        <v>26</v>
      </c>
      <c r="F15" s="34">
        <v>0</v>
      </c>
      <c r="G15" s="34">
        <v>0</v>
      </c>
      <c r="H15" s="46">
        <v>0</v>
      </c>
      <c r="I15" s="75">
        <v>0</v>
      </c>
    </row>
    <row r="16" spans="1:9" s="4" customFormat="1" ht="27.75" customHeight="1">
      <c r="A16" s="72">
        <v>11</v>
      </c>
      <c r="B16" s="73" t="s">
        <v>91</v>
      </c>
      <c r="C16" s="1" t="s">
        <v>114</v>
      </c>
      <c r="D16" s="1" t="s">
        <v>115</v>
      </c>
      <c r="E16" s="74" t="s">
        <v>27</v>
      </c>
      <c r="F16" s="34">
        <v>7842</v>
      </c>
      <c r="G16" s="34">
        <v>3536.7</v>
      </c>
      <c r="H16" s="46">
        <v>372.6</v>
      </c>
      <c r="I16" s="75">
        <f t="shared" si="0"/>
        <v>10.535244719653916</v>
      </c>
    </row>
    <row r="17" spans="1:9" s="4" customFormat="1" ht="27.75" customHeight="1">
      <c r="A17" s="72">
        <v>12</v>
      </c>
      <c r="B17" s="73" t="s">
        <v>116</v>
      </c>
      <c r="C17" s="1" t="s">
        <v>114</v>
      </c>
      <c r="D17" s="1" t="s">
        <v>117</v>
      </c>
      <c r="E17" s="78" t="s">
        <v>118</v>
      </c>
      <c r="F17" s="34">
        <v>0</v>
      </c>
      <c r="G17" s="34">
        <v>0</v>
      </c>
      <c r="H17" s="46">
        <v>4.5</v>
      </c>
      <c r="I17" s="75">
        <v>0</v>
      </c>
    </row>
    <row r="18" spans="1:9" s="4" customFormat="1" ht="27.75" customHeight="1">
      <c r="A18" s="72">
        <v>13</v>
      </c>
      <c r="B18" s="73" t="s">
        <v>92</v>
      </c>
      <c r="C18" s="1" t="s">
        <v>114</v>
      </c>
      <c r="D18" s="1" t="s">
        <v>119</v>
      </c>
      <c r="E18" s="74" t="s">
        <v>35</v>
      </c>
      <c r="F18" s="34">
        <v>991.9</v>
      </c>
      <c r="G18" s="34">
        <v>447.3</v>
      </c>
      <c r="H18" s="46">
        <v>1279.179</v>
      </c>
      <c r="I18" s="75">
        <f t="shared" si="0"/>
        <v>285.9778672032193</v>
      </c>
    </row>
    <row r="19" spans="1:9" s="4" customFormat="1" ht="27.75" customHeight="1">
      <c r="A19" s="72">
        <v>14</v>
      </c>
      <c r="B19" s="73" t="s">
        <v>83</v>
      </c>
      <c r="C19" s="1" t="s">
        <v>114</v>
      </c>
      <c r="D19" s="1" t="s">
        <v>120</v>
      </c>
      <c r="E19" s="74" t="s">
        <v>36</v>
      </c>
      <c r="F19" s="34">
        <v>305.2</v>
      </c>
      <c r="G19" s="34">
        <v>137.6</v>
      </c>
      <c r="H19" s="46">
        <v>209.19</v>
      </c>
      <c r="I19" s="75">
        <f t="shared" si="0"/>
        <v>152.02761627906978</v>
      </c>
    </row>
    <row r="20" spans="1:9" s="4" customFormat="1" ht="27.75" customHeight="1">
      <c r="A20" s="72">
        <v>15</v>
      </c>
      <c r="B20" s="73" t="s">
        <v>182</v>
      </c>
      <c r="C20" s="1" t="s">
        <v>114</v>
      </c>
      <c r="D20" s="1" t="s">
        <v>120</v>
      </c>
      <c r="E20" s="74" t="s">
        <v>183</v>
      </c>
      <c r="F20" s="34">
        <v>2000</v>
      </c>
      <c r="G20" s="34">
        <v>902</v>
      </c>
      <c r="H20" s="46">
        <v>109.1</v>
      </c>
      <c r="I20" s="75">
        <f t="shared" si="0"/>
        <v>12.095343680709533</v>
      </c>
    </row>
    <row r="21" spans="1:9" s="4" customFormat="1" ht="27.75" customHeight="1">
      <c r="A21" s="72">
        <v>16</v>
      </c>
      <c r="B21" s="73" t="s">
        <v>93</v>
      </c>
      <c r="C21" s="1" t="s">
        <v>121</v>
      </c>
      <c r="D21" s="1" t="s">
        <v>115</v>
      </c>
      <c r="E21" s="78" t="s">
        <v>37</v>
      </c>
      <c r="F21" s="34">
        <v>0</v>
      </c>
      <c r="G21" s="34">
        <v>0</v>
      </c>
      <c r="H21" s="46">
        <v>1100</v>
      </c>
      <c r="I21" s="75">
        <v>0</v>
      </c>
    </row>
    <row r="22" spans="1:9" s="4" customFormat="1" ht="27.75" customHeight="1">
      <c r="A22" s="72">
        <v>17</v>
      </c>
      <c r="B22" s="73" t="s">
        <v>90</v>
      </c>
      <c r="C22" s="1" t="s">
        <v>136</v>
      </c>
      <c r="D22" s="1" t="s">
        <v>115</v>
      </c>
      <c r="E22" s="78" t="s">
        <v>170</v>
      </c>
      <c r="F22" s="34">
        <v>12928</v>
      </c>
      <c r="G22" s="34">
        <v>4224.9</v>
      </c>
      <c r="H22" s="46">
        <v>9690.452</v>
      </c>
      <c r="I22" s="75">
        <f t="shared" si="0"/>
        <v>229.3652394139506</v>
      </c>
    </row>
    <row r="23" spans="1:9" s="4" customFormat="1" ht="27.75" customHeight="1">
      <c r="A23" s="72">
        <v>18</v>
      </c>
      <c r="B23" s="79" t="s">
        <v>172</v>
      </c>
      <c r="C23" s="80" t="s">
        <v>136</v>
      </c>
      <c r="D23" s="80" t="s">
        <v>115</v>
      </c>
      <c r="E23" s="78" t="s">
        <v>173</v>
      </c>
      <c r="F23" s="34">
        <v>0</v>
      </c>
      <c r="G23" s="34">
        <v>0</v>
      </c>
      <c r="H23" s="46">
        <v>0</v>
      </c>
      <c r="I23" s="75">
        <v>0</v>
      </c>
    </row>
    <row r="24" spans="1:9" s="4" customFormat="1" ht="27.75" customHeight="1">
      <c r="A24" s="72">
        <v>19</v>
      </c>
      <c r="B24" s="73" t="s">
        <v>68</v>
      </c>
      <c r="C24" s="1" t="s">
        <v>122</v>
      </c>
      <c r="D24" s="1" t="s">
        <v>124</v>
      </c>
      <c r="E24" s="78" t="s">
        <v>61</v>
      </c>
      <c r="F24" s="34">
        <v>0</v>
      </c>
      <c r="G24" s="34">
        <v>0</v>
      </c>
      <c r="H24" s="46">
        <v>0</v>
      </c>
      <c r="I24" s="75">
        <v>0</v>
      </c>
    </row>
    <row r="25" spans="1:9" s="4" customFormat="1" ht="27.75" customHeight="1">
      <c r="A25" s="72">
        <v>20</v>
      </c>
      <c r="B25" s="73" t="s">
        <v>79</v>
      </c>
      <c r="C25" s="1" t="s">
        <v>122</v>
      </c>
      <c r="D25" s="1" t="s">
        <v>128</v>
      </c>
      <c r="E25" s="74" t="s">
        <v>38</v>
      </c>
      <c r="F25" s="34">
        <v>602.5</v>
      </c>
      <c r="G25" s="34">
        <v>271.7</v>
      </c>
      <c r="H25" s="46">
        <v>146</v>
      </c>
      <c r="I25" s="75">
        <f t="shared" si="0"/>
        <v>53.73573794626426</v>
      </c>
    </row>
    <row r="26" spans="1:9" s="4" customFormat="1" ht="27.75" customHeight="1">
      <c r="A26" s="72">
        <v>21</v>
      </c>
      <c r="B26" s="73" t="s">
        <v>78</v>
      </c>
      <c r="C26" s="1" t="s">
        <v>122</v>
      </c>
      <c r="D26" s="1" t="s">
        <v>104</v>
      </c>
      <c r="E26" s="74" t="s">
        <v>66</v>
      </c>
      <c r="F26" s="34">
        <v>602.5</v>
      </c>
      <c r="G26" s="34">
        <v>271.7</v>
      </c>
      <c r="H26" s="46">
        <v>148.5</v>
      </c>
      <c r="I26" s="75">
        <f t="shared" si="0"/>
        <v>54.655870445344135</v>
      </c>
    </row>
    <row r="27" spans="1:9" s="4" customFormat="1" ht="27.75" customHeight="1">
      <c r="A27" s="72">
        <v>22</v>
      </c>
      <c r="B27" s="73" t="s">
        <v>80</v>
      </c>
      <c r="C27" s="1" t="s">
        <v>122</v>
      </c>
      <c r="D27" s="1" t="s">
        <v>123</v>
      </c>
      <c r="E27" s="74" t="s">
        <v>62</v>
      </c>
      <c r="F27" s="34">
        <v>1000</v>
      </c>
      <c r="G27" s="34">
        <v>451</v>
      </c>
      <c r="H27" s="46">
        <v>700.1</v>
      </c>
      <c r="I27" s="75">
        <f t="shared" si="0"/>
        <v>155.2328159645233</v>
      </c>
    </row>
    <row r="28" spans="1:9" s="4" customFormat="1" ht="27.75" customHeight="1">
      <c r="A28" s="72">
        <v>23</v>
      </c>
      <c r="B28" s="73" t="s">
        <v>69</v>
      </c>
      <c r="C28" s="1" t="s">
        <v>122</v>
      </c>
      <c r="D28" s="1" t="s">
        <v>111</v>
      </c>
      <c r="E28" s="78" t="s">
        <v>65</v>
      </c>
      <c r="F28" s="34">
        <v>175.3</v>
      </c>
      <c r="G28" s="34">
        <v>79.1</v>
      </c>
      <c r="H28" s="46">
        <v>0</v>
      </c>
      <c r="I28" s="75">
        <f t="shared" si="0"/>
        <v>0</v>
      </c>
    </row>
    <row r="29" spans="1:9" s="4" customFormat="1" ht="27.75" customHeight="1">
      <c r="A29" s="72">
        <v>24</v>
      </c>
      <c r="B29" s="73" t="s">
        <v>81</v>
      </c>
      <c r="C29" s="1" t="s">
        <v>122</v>
      </c>
      <c r="D29" s="1" t="s">
        <v>125</v>
      </c>
      <c r="E29" s="74" t="s">
        <v>63</v>
      </c>
      <c r="F29" s="34">
        <v>1296</v>
      </c>
      <c r="G29" s="34">
        <v>584.5</v>
      </c>
      <c r="H29" s="46">
        <v>44.016</v>
      </c>
      <c r="I29" s="75">
        <f t="shared" si="0"/>
        <v>7.530538922155689</v>
      </c>
    </row>
    <row r="30" spans="1:9" s="4" customFormat="1" ht="27.75" customHeight="1">
      <c r="A30" s="72">
        <v>25</v>
      </c>
      <c r="B30" s="81" t="s">
        <v>147</v>
      </c>
      <c r="C30" s="1" t="s">
        <v>122</v>
      </c>
      <c r="D30" s="1" t="s">
        <v>114</v>
      </c>
      <c r="E30" s="82" t="s">
        <v>148</v>
      </c>
      <c r="F30" s="34">
        <v>0</v>
      </c>
      <c r="G30" s="34">
        <v>0</v>
      </c>
      <c r="H30" s="46">
        <v>0</v>
      </c>
      <c r="I30" s="75">
        <v>0</v>
      </c>
    </row>
    <row r="31" spans="1:9" s="4" customFormat="1" ht="27.75" customHeight="1">
      <c r="A31" s="72">
        <v>26</v>
      </c>
      <c r="B31" s="73" t="s">
        <v>184</v>
      </c>
      <c r="C31" s="1" t="s">
        <v>122</v>
      </c>
      <c r="D31" s="1" t="s">
        <v>185</v>
      </c>
      <c r="E31" s="82" t="s">
        <v>186</v>
      </c>
      <c r="F31" s="34">
        <v>0</v>
      </c>
      <c r="G31" s="34">
        <v>0</v>
      </c>
      <c r="H31" s="46">
        <v>245</v>
      </c>
      <c r="I31" s="75">
        <v>0</v>
      </c>
    </row>
    <row r="32" spans="1:9" s="4" customFormat="1" ht="27.75" customHeight="1">
      <c r="A32" s="72">
        <v>27</v>
      </c>
      <c r="B32" s="81" t="s">
        <v>165</v>
      </c>
      <c r="C32" s="1" t="s">
        <v>122</v>
      </c>
      <c r="D32" s="1" t="s">
        <v>166</v>
      </c>
      <c r="E32" s="82" t="s">
        <v>167</v>
      </c>
      <c r="F32" s="34">
        <v>0</v>
      </c>
      <c r="G32" s="34">
        <v>0</v>
      </c>
      <c r="H32" s="46">
        <v>0</v>
      </c>
      <c r="I32" s="75">
        <v>0</v>
      </c>
    </row>
    <row r="33" spans="1:9" s="4" customFormat="1" ht="27.75" customHeight="1">
      <c r="A33" s="72">
        <v>28</v>
      </c>
      <c r="B33" s="5" t="s">
        <v>175</v>
      </c>
      <c r="C33" s="1" t="s">
        <v>122</v>
      </c>
      <c r="D33" s="1" t="s">
        <v>161</v>
      </c>
      <c r="E33" s="78" t="s">
        <v>162</v>
      </c>
      <c r="F33" s="34">
        <v>0</v>
      </c>
      <c r="G33" s="34">
        <v>0</v>
      </c>
      <c r="H33" s="46">
        <v>3</v>
      </c>
      <c r="I33" s="75">
        <v>0</v>
      </c>
    </row>
    <row r="34" spans="1:9" s="4" customFormat="1" ht="27.75" customHeight="1">
      <c r="A34" s="72">
        <v>29</v>
      </c>
      <c r="B34" s="5" t="s">
        <v>176</v>
      </c>
      <c r="C34" s="1" t="s">
        <v>122</v>
      </c>
      <c r="D34" s="1" t="s">
        <v>160</v>
      </c>
      <c r="E34" s="78" t="s">
        <v>168</v>
      </c>
      <c r="F34" s="34">
        <v>0</v>
      </c>
      <c r="G34" s="34">
        <v>0</v>
      </c>
      <c r="H34" s="46">
        <v>51.7</v>
      </c>
      <c r="I34" s="75">
        <v>0</v>
      </c>
    </row>
    <row r="35" spans="1:9" s="4" customFormat="1" ht="27.75" customHeight="1">
      <c r="A35" s="72">
        <v>30</v>
      </c>
      <c r="B35" s="73" t="s">
        <v>67</v>
      </c>
      <c r="C35" s="1" t="s">
        <v>122</v>
      </c>
      <c r="D35" s="1" t="s">
        <v>126</v>
      </c>
      <c r="E35" s="78" t="s">
        <v>64</v>
      </c>
      <c r="F35" s="34">
        <v>0</v>
      </c>
      <c r="G35" s="34">
        <v>0</v>
      </c>
      <c r="H35" s="46">
        <v>45</v>
      </c>
      <c r="I35" s="75">
        <v>0</v>
      </c>
    </row>
    <row r="36" spans="1:9" s="4" customFormat="1" ht="27.75" customHeight="1">
      <c r="A36" s="72">
        <v>31</v>
      </c>
      <c r="B36" s="73" t="s">
        <v>163</v>
      </c>
      <c r="C36" s="1" t="s">
        <v>122</v>
      </c>
      <c r="D36" s="1" t="s">
        <v>164</v>
      </c>
      <c r="E36" s="78" t="s">
        <v>169</v>
      </c>
      <c r="F36" s="34">
        <v>150</v>
      </c>
      <c r="G36" s="34">
        <v>67.7</v>
      </c>
      <c r="H36" s="46">
        <v>0</v>
      </c>
      <c r="I36" s="75">
        <f t="shared" si="0"/>
        <v>0</v>
      </c>
    </row>
    <row r="37" spans="1:9" s="4" customFormat="1" ht="27.75" customHeight="1">
      <c r="A37" s="72">
        <v>32</v>
      </c>
      <c r="B37" s="73" t="s">
        <v>129</v>
      </c>
      <c r="C37" s="1" t="s">
        <v>127</v>
      </c>
      <c r="D37" s="1" t="s">
        <v>103</v>
      </c>
      <c r="E37" s="78" t="s">
        <v>130</v>
      </c>
      <c r="F37" s="34">
        <v>50</v>
      </c>
      <c r="G37" s="34">
        <v>22.6</v>
      </c>
      <c r="H37" s="46">
        <v>3</v>
      </c>
      <c r="I37" s="75">
        <f t="shared" si="0"/>
        <v>13.27433628318584</v>
      </c>
    </row>
    <row r="38" spans="1:9" s="4" customFormat="1" ht="27.75" customHeight="1">
      <c r="A38" s="72">
        <v>33</v>
      </c>
      <c r="B38" s="73" t="s">
        <v>151</v>
      </c>
      <c r="C38" s="1" t="s">
        <v>127</v>
      </c>
      <c r="D38" s="1" t="s">
        <v>106</v>
      </c>
      <c r="E38" s="78" t="s">
        <v>152</v>
      </c>
      <c r="F38" s="34">
        <v>0</v>
      </c>
      <c r="G38" s="34">
        <v>0</v>
      </c>
      <c r="H38" s="46">
        <v>0</v>
      </c>
      <c r="I38" s="75">
        <v>0</v>
      </c>
    </row>
    <row r="39" spans="1:9" s="4" customFormat="1" ht="27.75" customHeight="1">
      <c r="A39" s="72">
        <v>34</v>
      </c>
      <c r="B39" s="73" t="s">
        <v>70</v>
      </c>
      <c r="C39" s="1" t="s">
        <v>127</v>
      </c>
      <c r="D39" s="1" t="s">
        <v>101</v>
      </c>
      <c r="E39" s="74" t="s">
        <v>48</v>
      </c>
      <c r="F39" s="34">
        <v>5500</v>
      </c>
      <c r="G39" s="34">
        <v>2480.5</v>
      </c>
      <c r="H39" s="46">
        <v>1999.9</v>
      </c>
      <c r="I39" s="75">
        <f t="shared" si="0"/>
        <v>80.62487401733522</v>
      </c>
    </row>
    <row r="40" spans="1:9" s="4" customFormat="1" ht="27.75" customHeight="1">
      <c r="A40" s="72">
        <v>35</v>
      </c>
      <c r="B40" s="73" t="s">
        <v>925</v>
      </c>
      <c r="C40" s="1" t="s">
        <v>127</v>
      </c>
      <c r="D40" s="1" t="s">
        <v>101</v>
      </c>
      <c r="E40" s="74" t="s">
        <v>49</v>
      </c>
      <c r="F40" s="34">
        <v>5665</v>
      </c>
      <c r="G40" s="34">
        <v>2554.9</v>
      </c>
      <c r="H40" s="46">
        <v>1975</v>
      </c>
      <c r="I40" s="75">
        <f t="shared" si="0"/>
        <v>77.3024384516028</v>
      </c>
    </row>
    <row r="41" spans="1:9" s="4" customFormat="1" ht="27.75" customHeight="1">
      <c r="A41" s="72">
        <v>36</v>
      </c>
      <c r="B41" s="73" t="s">
        <v>926</v>
      </c>
      <c r="C41" s="1" t="s">
        <v>127</v>
      </c>
      <c r="D41" s="1" t="s">
        <v>101</v>
      </c>
      <c r="E41" s="74" t="s">
        <v>50</v>
      </c>
      <c r="F41" s="34">
        <v>3300</v>
      </c>
      <c r="G41" s="34">
        <v>1488.3</v>
      </c>
      <c r="H41" s="46">
        <v>1002.5</v>
      </c>
      <c r="I41" s="75">
        <f t="shared" si="0"/>
        <v>67.35873143855406</v>
      </c>
    </row>
    <row r="42" spans="1:9" s="4" customFormat="1" ht="27.75" customHeight="1">
      <c r="A42" s="72">
        <v>37</v>
      </c>
      <c r="B42" s="73" t="s">
        <v>73</v>
      </c>
      <c r="C42" s="1" t="s">
        <v>127</v>
      </c>
      <c r="D42" s="1" t="s">
        <v>131</v>
      </c>
      <c r="E42" s="74" t="s">
        <v>55</v>
      </c>
      <c r="F42" s="34">
        <v>1552.5</v>
      </c>
      <c r="G42" s="34">
        <v>700.2</v>
      </c>
      <c r="H42" s="46">
        <v>693</v>
      </c>
      <c r="I42" s="75">
        <f t="shared" si="0"/>
        <v>98.97172236503854</v>
      </c>
    </row>
    <row r="43" spans="1:9" s="4" customFormat="1" ht="27.75" customHeight="1">
      <c r="A43" s="72">
        <v>38</v>
      </c>
      <c r="B43" s="73" t="s">
        <v>84</v>
      </c>
      <c r="C43" s="1" t="s">
        <v>127</v>
      </c>
      <c r="D43" s="1" t="s">
        <v>131</v>
      </c>
      <c r="E43" s="74" t="s">
        <v>53</v>
      </c>
      <c r="F43" s="34">
        <v>2486</v>
      </c>
      <c r="G43" s="34">
        <v>1121.2</v>
      </c>
      <c r="H43" s="46">
        <v>1115</v>
      </c>
      <c r="I43" s="75">
        <f t="shared" si="0"/>
        <v>99.44702104887621</v>
      </c>
    </row>
    <row r="44" spans="1:9" s="4" customFormat="1" ht="27.75" customHeight="1">
      <c r="A44" s="72">
        <v>39</v>
      </c>
      <c r="B44" s="73" t="s">
        <v>72</v>
      </c>
      <c r="C44" s="1" t="s">
        <v>127</v>
      </c>
      <c r="D44" s="1" t="s">
        <v>131</v>
      </c>
      <c r="E44" s="74" t="s">
        <v>54</v>
      </c>
      <c r="F44" s="34">
        <v>0</v>
      </c>
      <c r="G44" s="34"/>
      <c r="H44" s="46"/>
      <c r="I44" s="75">
        <v>0</v>
      </c>
    </row>
    <row r="45" spans="1:9" s="4" customFormat="1" ht="27.75" customHeight="1">
      <c r="A45" s="72">
        <v>40</v>
      </c>
      <c r="B45" s="73" t="s">
        <v>71</v>
      </c>
      <c r="C45" s="1" t="s">
        <v>127</v>
      </c>
      <c r="D45" s="1" t="s">
        <v>124</v>
      </c>
      <c r="E45" s="74" t="s">
        <v>57</v>
      </c>
      <c r="F45" s="34">
        <v>9350</v>
      </c>
      <c r="G45" s="34">
        <v>5523</v>
      </c>
      <c r="H45" s="46">
        <v>5715.59</v>
      </c>
      <c r="I45" s="75">
        <f t="shared" si="0"/>
        <v>103.48705413724426</v>
      </c>
    </row>
    <row r="46" spans="1:9" s="4" customFormat="1" ht="27.75" customHeight="1">
      <c r="A46" s="72">
        <v>41</v>
      </c>
      <c r="B46" s="83" t="s">
        <v>941</v>
      </c>
      <c r="C46" s="6" t="s">
        <v>127</v>
      </c>
      <c r="D46" s="6" t="s">
        <v>109</v>
      </c>
      <c r="E46" s="84" t="s">
        <v>59</v>
      </c>
      <c r="F46" s="34">
        <v>1000</v>
      </c>
      <c r="G46" s="34">
        <v>451</v>
      </c>
      <c r="H46" s="46">
        <v>28.9</v>
      </c>
      <c r="I46" s="75">
        <f t="shared" si="0"/>
        <v>6.4079822616407975</v>
      </c>
    </row>
    <row r="47" spans="1:9" s="4" customFormat="1" ht="62.25" customHeight="1">
      <c r="A47" s="72">
        <v>42</v>
      </c>
      <c r="B47" s="85" t="s">
        <v>187</v>
      </c>
      <c r="C47" s="6" t="s">
        <v>127</v>
      </c>
      <c r="D47" s="6" t="s">
        <v>188</v>
      </c>
      <c r="E47" s="86" t="s">
        <v>181</v>
      </c>
      <c r="F47" s="34">
        <v>6033.5</v>
      </c>
      <c r="G47" s="34">
        <v>2721.1</v>
      </c>
      <c r="H47" s="46">
        <v>965.45</v>
      </c>
      <c r="I47" s="75">
        <f t="shared" si="0"/>
        <v>35.480136709418986</v>
      </c>
    </row>
    <row r="48" spans="1:9" s="4" customFormat="1" ht="27.75" customHeight="1">
      <c r="A48" s="72">
        <v>43</v>
      </c>
      <c r="B48" s="5" t="s">
        <v>221</v>
      </c>
      <c r="C48" s="1" t="s">
        <v>222</v>
      </c>
      <c r="D48" s="1" t="s">
        <v>102</v>
      </c>
      <c r="E48" s="78" t="s">
        <v>223</v>
      </c>
      <c r="F48" s="34">
        <v>0</v>
      </c>
      <c r="G48" s="34">
        <v>0</v>
      </c>
      <c r="H48" s="46">
        <v>3.9</v>
      </c>
      <c r="I48" s="75">
        <v>0</v>
      </c>
    </row>
    <row r="49" spans="1:9" s="4" customFormat="1" ht="27.75" customHeight="1" thickBot="1">
      <c r="A49" s="87"/>
      <c r="B49" s="7" t="s">
        <v>969</v>
      </c>
      <c r="C49" s="6" t="s">
        <v>970</v>
      </c>
      <c r="D49" s="6" t="s">
        <v>123</v>
      </c>
      <c r="E49" s="88" t="s">
        <v>968</v>
      </c>
      <c r="F49" s="24">
        <v>0</v>
      </c>
      <c r="G49" s="89">
        <v>0</v>
      </c>
      <c r="H49" s="47">
        <v>269.838</v>
      </c>
      <c r="I49" s="75">
        <v>0</v>
      </c>
    </row>
    <row r="50" spans="1:9" s="9" customFormat="1" ht="27.75" customHeight="1" thickBot="1">
      <c r="A50" s="8"/>
      <c r="B50" s="187" t="s">
        <v>220</v>
      </c>
      <c r="C50" s="188"/>
      <c r="D50" s="188"/>
      <c r="E50" s="189"/>
      <c r="F50" s="33">
        <f>SUM(F6:F49)</f>
        <v>136235.3</v>
      </c>
      <c r="G50" s="57">
        <f>SUM(G7:G49)</f>
        <v>60566.59999999999</v>
      </c>
      <c r="H50" s="48">
        <f>SUM(H6:H49)</f>
        <v>54044.493</v>
      </c>
      <c r="I50" s="71">
        <f>+H50/G50*100</f>
        <v>89.2315120875202</v>
      </c>
    </row>
    <row r="51" spans="1:9" s="4" customFormat="1" ht="27.75" customHeight="1">
      <c r="A51" s="10"/>
      <c r="B51" s="11" t="s">
        <v>159</v>
      </c>
      <c r="C51" s="90"/>
      <c r="D51" s="90"/>
      <c r="E51" s="91"/>
      <c r="F51" s="92"/>
      <c r="G51" s="93"/>
      <c r="H51" s="49"/>
      <c r="I51" s="71"/>
    </row>
    <row r="52" spans="1:9" s="4" customFormat="1" ht="27.75" customHeight="1">
      <c r="A52" s="72">
        <v>1</v>
      </c>
      <c r="B52" s="73" t="s">
        <v>85</v>
      </c>
      <c r="C52" s="1" t="s">
        <v>101</v>
      </c>
      <c r="D52" s="1" t="s">
        <v>102</v>
      </c>
      <c r="E52" s="94" t="s">
        <v>2</v>
      </c>
      <c r="F52" s="23">
        <v>0</v>
      </c>
      <c r="G52" s="70"/>
      <c r="H52" s="46">
        <v>1.701</v>
      </c>
      <c r="I52" s="75">
        <v>0</v>
      </c>
    </row>
    <row r="53" spans="1:9" s="4" customFormat="1" ht="21" customHeight="1">
      <c r="A53" s="72">
        <v>2</v>
      </c>
      <c r="B53" s="73" t="s">
        <v>75</v>
      </c>
      <c r="C53" s="1" t="s">
        <v>101</v>
      </c>
      <c r="D53" s="1" t="s">
        <v>103</v>
      </c>
      <c r="E53" s="94" t="s">
        <v>5</v>
      </c>
      <c r="F53" s="23">
        <v>6698.8</v>
      </c>
      <c r="G53" s="70">
        <v>3021.2</v>
      </c>
      <c r="H53" s="46">
        <v>3268.786</v>
      </c>
      <c r="I53" s="75">
        <f aca="true" t="shared" si="1" ref="I53:I67">H53/G53*100</f>
        <v>108.19495564676289</v>
      </c>
    </row>
    <row r="54" spans="1:9" s="4" customFormat="1" ht="63" customHeight="1">
      <c r="A54" s="72"/>
      <c r="B54" s="95" t="s">
        <v>880</v>
      </c>
      <c r="C54" s="12">
        <v>7</v>
      </c>
      <c r="D54" s="1" t="s">
        <v>109</v>
      </c>
      <c r="E54" s="96" t="s">
        <v>881</v>
      </c>
      <c r="F54" s="23">
        <v>0</v>
      </c>
      <c r="G54" s="70"/>
      <c r="H54" s="46"/>
      <c r="I54" s="75">
        <v>0</v>
      </c>
    </row>
    <row r="55" spans="1:9" s="4" customFormat="1" ht="27.75" customHeight="1">
      <c r="A55" s="72">
        <v>3</v>
      </c>
      <c r="B55" s="73" t="s">
        <v>76</v>
      </c>
      <c r="C55" s="1" t="s">
        <v>104</v>
      </c>
      <c r="D55" s="1" t="s">
        <v>102</v>
      </c>
      <c r="E55" s="94" t="s">
        <v>16</v>
      </c>
      <c r="F55" s="23">
        <v>0</v>
      </c>
      <c r="G55" s="70"/>
      <c r="H55" s="46">
        <v>646.56</v>
      </c>
      <c r="I55" s="75">
        <v>0</v>
      </c>
    </row>
    <row r="56" spans="1:9" s="4" customFormat="1" ht="27.75" customHeight="1">
      <c r="A56" s="72">
        <v>4</v>
      </c>
      <c r="B56" s="83" t="s">
        <v>832</v>
      </c>
      <c r="C56" s="2" t="s">
        <v>104</v>
      </c>
      <c r="D56" s="1" t="s">
        <v>103</v>
      </c>
      <c r="E56" s="97" t="s">
        <v>831</v>
      </c>
      <c r="F56" s="23">
        <v>0</v>
      </c>
      <c r="G56" s="70"/>
      <c r="H56" s="46"/>
      <c r="I56" s="75">
        <v>0</v>
      </c>
    </row>
    <row r="57" spans="1:9" s="4" customFormat="1" ht="27.75" customHeight="1">
      <c r="A57" s="72">
        <v>5</v>
      </c>
      <c r="B57" s="73" t="s">
        <v>206</v>
      </c>
      <c r="C57" s="98" t="s">
        <v>219</v>
      </c>
      <c r="D57" s="98" t="s">
        <v>102</v>
      </c>
      <c r="E57" s="94" t="s">
        <v>199</v>
      </c>
      <c r="F57" s="34">
        <v>75</v>
      </c>
      <c r="G57" s="70">
        <v>37.5</v>
      </c>
      <c r="H57" s="46">
        <v>0</v>
      </c>
      <c r="I57" s="75">
        <f t="shared" si="1"/>
        <v>0</v>
      </c>
    </row>
    <row r="58" spans="1:9" s="4" customFormat="1" ht="27.75" customHeight="1">
      <c r="A58" s="72">
        <v>6</v>
      </c>
      <c r="B58" s="73" t="s">
        <v>213</v>
      </c>
      <c r="C58" s="98" t="s">
        <v>219</v>
      </c>
      <c r="D58" s="98" t="s">
        <v>103</v>
      </c>
      <c r="E58" s="94" t="s">
        <v>192</v>
      </c>
      <c r="F58" s="23">
        <v>7900.3</v>
      </c>
      <c r="G58" s="70">
        <v>3950.4</v>
      </c>
      <c r="H58" s="46">
        <v>1438.375</v>
      </c>
      <c r="I58" s="75">
        <f t="shared" si="1"/>
        <v>36.41086978533819</v>
      </c>
    </row>
    <row r="59" spans="1:9" s="4" customFormat="1" ht="27.75" customHeight="1">
      <c r="A59" s="72">
        <v>7</v>
      </c>
      <c r="B59" s="73" t="s">
        <v>78</v>
      </c>
      <c r="C59" s="1" t="s">
        <v>122</v>
      </c>
      <c r="D59" s="1" t="s">
        <v>131</v>
      </c>
      <c r="E59" s="94" t="s">
        <v>44</v>
      </c>
      <c r="F59" s="34">
        <v>66</v>
      </c>
      <c r="G59" s="70">
        <v>29.8</v>
      </c>
      <c r="H59" s="46">
        <v>22</v>
      </c>
      <c r="I59" s="75">
        <f t="shared" si="1"/>
        <v>73.8255033557047</v>
      </c>
    </row>
    <row r="60" spans="1:9" s="4" customFormat="1" ht="27.75" customHeight="1">
      <c r="A60" s="72">
        <v>8</v>
      </c>
      <c r="B60" s="73" t="s">
        <v>79</v>
      </c>
      <c r="C60" s="1" t="s">
        <v>122</v>
      </c>
      <c r="D60" s="1" t="s">
        <v>144</v>
      </c>
      <c r="E60" s="94" t="s">
        <v>39</v>
      </c>
      <c r="F60" s="34">
        <v>66</v>
      </c>
      <c r="G60" s="70">
        <v>29.8</v>
      </c>
      <c r="H60" s="46">
        <v>22</v>
      </c>
      <c r="I60" s="75">
        <f t="shared" si="1"/>
        <v>73.8255033557047</v>
      </c>
    </row>
    <row r="61" spans="1:11" s="4" customFormat="1" ht="27.75" customHeight="1">
      <c r="A61" s="72">
        <v>9</v>
      </c>
      <c r="B61" s="83" t="s">
        <v>774</v>
      </c>
      <c r="C61" s="98" t="s">
        <v>127</v>
      </c>
      <c r="D61" s="98" t="s">
        <v>124</v>
      </c>
      <c r="E61" s="94" t="s">
        <v>775</v>
      </c>
      <c r="F61" s="34">
        <v>1973.2</v>
      </c>
      <c r="G61" s="70">
        <v>392.4</v>
      </c>
      <c r="H61" s="46">
        <v>0</v>
      </c>
      <c r="I61" s="75">
        <f t="shared" si="1"/>
        <v>0</v>
      </c>
      <c r="K61" s="13"/>
    </row>
    <row r="62" spans="1:9" s="4" customFormat="1" ht="27.75" customHeight="1">
      <c r="A62" s="72">
        <v>10</v>
      </c>
      <c r="B62" s="73" t="s">
        <v>145</v>
      </c>
      <c r="C62" s="1" t="s">
        <v>114</v>
      </c>
      <c r="D62" s="1" t="s">
        <v>119</v>
      </c>
      <c r="E62" s="94" t="s">
        <v>34</v>
      </c>
      <c r="F62" s="34">
        <v>462</v>
      </c>
      <c r="G62" s="70">
        <v>208.4</v>
      </c>
      <c r="H62" s="46">
        <v>198</v>
      </c>
      <c r="I62" s="75">
        <f t="shared" si="1"/>
        <v>95.00959692898272</v>
      </c>
    </row>
    <row r="63" spans="1:9" s="4" customFormat="1" ht="27.75" customHeight="1">
      <c r="A63" s="72">
        <v>11</v>
      </c>
      <c r="B63" s="73" t="s">
        <v>83</v>
      </c>
      <c r="C63" s="1" t="s">
        <v>114</v>
      </c>
      <c r="D63" s="1" t="s">
        <v>120</v>
      </c>
      <c r="E63" s="94" t="s">
        <v>224</v>
      </c>
      <c r="F63" s="34">
        <v>0</v>
      </c>
      <c r="G63" s="70"/>
      <c r="H63" s="46"/>
      <c r="I63" s="75">
        <v>0</v>
      </c>
    </row>
    <row r="64" spans="1:9" s="4" customFormat="1" ht="27.75" customHeight="1">
      <c r="A64" s="72">
        <v>12</v>
      </c>
      <c r="B64" s="73" t="s">
        <v>82</v>
      </c>
      <c r="C64" s="1" t="s">
        <v>114</v>
      </c>
      <c r="D64" s="1" t="s">
        <v>115</v>
      </c>
      <c r="E64" s="94" t="s">
        <v>146</v>
      </c>
      <c r="F64" s="34">
        <v>945.2</v>
      </c>
      <c r="G64" s="70">
        <v>426.3</v>
      </c>
      <c r="H64" s="46">
        <v>484.943</v>
      </c>
      <c r="I64" s="75">
        <f t="shared" si="1"/>
        <v>113.75627492376262</v>
      </c>
    </row>
    <row r="65" spans="1:9" s="4" customFormat="1" ht="27.75" customHeight="1">
      <c r="A65" s="72">
        <v>13</v>
      </c>
      <c r="B65" s="73" t="s">
        <v>90</v>
      </c>
      <c r="C65" s="1" t="s">
        <v>136</v>
      </c>
      <c r="D65" s="1" t="s">
        <v>115</v>
      </c>
      <c r="E65" s="94" t="s">
        <v>225</v>
      </c>
      <c r="F65" s="34">
        <v>0</v>
      </c>
      <c r="G65" s="70"/>
      <c r="H65" s="46"/>
      <c r="I65" s="75">
        <v>0</v>
      </c>
    </row>
    <row r="66" spans="1:9" s="4" customFormat="1" ht="27.75" customHeight="1">
      <c r="A66" s="72">
        <v>14</v>
      </c>
      <c r="B66" s="73" t="s">
        <v>86</v>
      </c>
      <c r="C66" s="1" t="s">
        <v>127</v>
      </c>
      <c r="D66" s="1" t="s">
        <v>101</v>
      </c>
      <c r="E66" s="94" t="s">
        <v>51</v>
      </c>
      <c r="F66" s="34">
        <v>2750</v>
      </c>
      <c r="G66" s="70">
        <v>1240.3</v>
      </c>
      <c r="H66" s="46">
        <v>760</v>
      </c>
      <c r="I66" s="75">
        <f t="shared" si="1"/>
        <v>61.27549786342015</v>
      </c>
    </row>
    <row r="67" spans="1:9" s="4" customFormat="1" ht="27.75" customHeight="1">
      <c r="A67" s="99">
        <v>15</v>
      </c>
      <c r="B67" s="100" t="s">
        <v>96</v>
      </c>
      <c r="C67" s="6" t="s">
        <v>127</v>
      </c>
      <c r="D67" s="6" t="s">
        <v>131</v>
      </c>
      <c r="E67" s="98" t="s">
        <v>56</v>
      </c>
      <c r="F67" s="34">
        <v>337.5</v>
      </c>
      <c r="G67" s="70">
        <v>152.2</v>
      </c>
      <c r="H67" s="46">
        <v>187.5</v>
      </c>
      <c r="I67" s="75">
        <f t="shared" si="1"/>
        <v>123.19316688567675</v>
      </c>
    </row>
    <row r="68" spans="1:9" s="4" customFormat="1" ht="27.75" customHeight="1" thickBot="1">
      <c r="A68" s="87"/>
      <c r="B68" s="87"/>
      <c r="C68" s="6"/>
      <c r="D68" s="6"/>
      <c r="E68" s="101"/>
      <c r="F68" s="24"/>
      <c r="G68" s="102"/>
      <c r="H68" s="47"/>
      <c r="I68" s="75"/>
    </row>
    <row r="69" spans="1:9" s="9" customFormat="1" ht="27.75" customHeight="1" thickBot="1">
      <c r="A69" s="14"/>
      <c r="B69" s="103" t="s">
        <v>94</v>
      </c>
      <c r="C69" s="104"/>
      <c r="D69" s="105"/>
      <c r="E69" s="106"/>
      <c r="F69" s="33">
        <f>SUM(F52:F68)</f>
        <v>21274</v>
      </c>
      <c r="G69" s="112">
        <f>SUM(G53:G68)</f>
        <v>9488.300000000001</v>
      </c>
      <c r="H69" s="48">
        <f>SUM(H52:H68)</f>
        <v>7029.865000000001</v>
      </c>
      <c r="I69" s="75">
        <f>+H69/G69*100</f>
        <v>74.08982641779876</v>
      </c>
    </row>
    <row r="70" spans="1:9" s="9" customFormat="1" ht="27.75" customHeight="1">
      <c r="A70" s="10"/>
      <c r="B70" s="11" t="s">
        <v>156</v>
      </c>
      <c r="C70" s="90"/>
      <c r="D70" s="90"/>
      <c r="E70" s="107"/>
      <c r="F70" s="92"/>
      <c r="G70" s="93"/>
      <c r="H70" s="49"/>
      <c r="I70" s="71"/>
    </row>
    <row r="71" spans="1:9" s="9" customFormat="1" ht="27.75" customHeight="1">
      <c r="A71" s="15">
        <v>1</v>
      </c>
      <c r="B71" s="73" t="s">
        <v>134</v>
      </c>
      <c r="C71" s="98" t="s">
        <v>101</v>
      </c>
      <c r="D71" s="98" t="s">
        <v>102</v>
      </c>
      <c r="E71" s="97" t="s">
        <v>135</v>
      </c>
      <c r="F71" s="23">
        <v>0</v>
      </c>
      <c r="G71" s="70"/>
      <c r="H71" s="46"/>
      <c r="I71" s="75">
        <v>0</v>
      </c>
    </row>
    <row r="72" spans="1:9" s="9" customFormat="1" ht="27.75" customHeight="1">
      <c r="A72" s="72">
        <v>2</v>
      </c>
      <c r="B72" s="73" t="s">
        <v>85</v>
      </c>
      <c r="C72" s="98" t="s">
        <v>101</v>
      </c>
      <c r="D72" s="98" t="s">
        <v>106</v>
      </c>
      <c r="E72" s="94" t="s">
        <v>14</v>
      </c>
      <c r="F72" s="23">
        <v>0</v>
      </c>
      <c r="G72" s="70"/>
      <c r="H72" s="46"/>
      <c r="I72" s="75">
        <v>0</v>
      </c>
    </row>
    <row r="73" spans="1:9" s="9" customFormat="1" ht="27.75" customHeight="1">
      <c r="A73" s="15">
        <v>3</v>
      </c>
      <c r="B73" s="73" t="s">
        <v>75</v>
      </c>
      <c r="C73" s="98" t="s">
        <v>101</v>
      </c>
      <c r="D73" s="98" t="s">
        <v>103</v>
      </c>
      <c r="E73" s="94" t="s">
        <v>6</v>
      </c>
      <c r="F73" s="23">
        <v>6397.7</v>
      </c>
      <c r="G73" s="70">
        <v>2885.4</v>
      </c>
      <c r="H73" s="46">
        <v>2068.95</v>
      </c>
      <c r="I73" s="75">
        <f aca="true" t="shared" si="2" ref="I73:I82">H73/G73*100</f>
        <v>71.70409648575587</v>
      </c>
    </row>
    <row r="74" spans="1:9" s="9" customFormat="1" ht="27.75" customHeight="1">
      <c r="A74" s="72">
        <v>4</v>
      </c>
      <c r="B74" s="73" t="s">
        <v>76</v>
      </c>
      <c r="C74" s="98" t="s">
        <v>104</v>
      </c>
      <c r="D74" s="98" t="s">
        <v>102</v>
      </c>
      <c r="E74" s="94" t="s">
        <v>19</v>
      </c>
      <c r="F74" s="23">
        <v>0</v>
      </c>
      <c r="G74" s="70">
        <v>0</v>
      </c>
      <c r="H74" s="46">
        <v>261.2</v>
      </c>
      <c r="I74" s="75">
        <v>0</v>
      </c>
    </row>
    <row r="75" spans="1:9" s="9" customFormat="1" ht="27.75" customHeight="1">
      <c r="A75" s="15">
        <v>5</v>
      </c>
      <c r="B75" s="73" t="s">
        <v>208</v>
      </c>
      <c r="C75" s="98" t="s">
        <v>219</v>
      </c>
      <c r="D75" s="98" t="s">
        <v>102</v>
      </c>
      <c r="E75" s="94" t="s">
        <v>201</v>
      </c>
      <c r="F75" s="23">
        <v>17.2</v>
      </c>
      <c r="G75" s="70">
        <v>8.6</v>
      </c>
      <c r="H75" s="46">
        <v>0</v>
      </c>
      <c r="I75" s="75">
        <f t="shared" si="2"/>
        <v>0</v>
      </c>
    </row>
    <row r="76" spans="1:9" s="9" customFormat="1" ht="27.75" customHeight="1">
      <c r="A76" s="72">
        <v>6</v>
      </c>
      <c r="B76" s="73" t="s">
        <v>216</v>
      </c>
      <c r="C76" s="98" t="s">
        <v>219</v>
      </c>
      <c r="D76" s="98" t="s">
        <v>103</v>
      </c>
      <c r="E76" s="94" t="s">
        <v>196</v>
      </c>
      <c r="F76" s="23">
        <v>4816.1</v>
      </c>
      <c r="G76" s="70">
        <v>2408.1</v>
      </c>
      <c r="H76" s="46">
        <v>486.045</v>
      </c>
      <c r="I76" s="75">
        <f t="shared" si="2"/>
        <v>20.183754827457335</v>
      </c>
    </row>
    <row r="77" spans="1:9" s="9" customFormat="1" ht="27.75" customHeight="1">
      <c r="A77" s="15">
        <v>7</v>
      </c>
      <c r="B77" s="83" t="s">
        <v>774</v>
      </c>
      <c r="C77" s="98" t="s">
        <v>127</v>
      </c>
      <c r="D77" s="98" t="s">
        <v>124</v>
      </c>
      <c r="E77" s="94" t="s">
        <v>776</v>
      </c>
      <c r="F77" s="34">
        <v>1446.7</v>
      </c>
      <c r="G77" s="70">
        <v>338.4</v>
      </c>
      <c r="H77" s="46">
        <v>0</v>
      </c>
      <c r="I77" s="75">
        <f t="shared" si="2"/>
        <v>0</v>
      </c>
    </row>
    <row r="78" spans="1:9" s="9" customFormat="1" ht="27.75" customHeight="1">
      <c r="A78" s="72">
        <v>8</v>
      </c>
      <c r="B78" s="73" t="s">
        <v>78</v>
      </c>
      <c r="C78" s="98" t="s">
        <v>122</v>
      </c>
      <c r="D78" s="98" t="s">
        <v>131</v>
      </c>
      <c r="E78" s="94" t="s">
        <v>45</v>
      </c>
      <c r="F78" s="34">
        <v>34</v>
      </c>
      <c r="G78" s="70">
        <v>15.3</v>
      </c>
      <c r="H78" s="46">
        <v>16.5</v>
      </c>
      <c r="I78" s="75">
        <f t="shared" si="2"/>
        <v>107.84313725490196</v>
      </c>
    </row>
    <row r="79" spans="1:9" s="9" customFormat="1" ht="27.75" customHeight="1">
      <c r="A79" s="15">
        <v>9</v>
      </c>
      <c r="B79" s="73" t="s">
        <v>79</v>
      </c>
      <c r="C79" s="98" t="s">
        <v>122</v>
      </c>
      <c r="D79" s="98" t="s">
        <v>128</v>
      </c>
      <c r="E79" s="94" t="s">
        <v>40</v>
      </c>
      <c r="F79" s="34">
        <v>34</v>
      </c>
      <c r="G79" s="70">
        <v>15.3</v>
      </c>
      <c r="H79" s="46">
        <v>16.5</v>
      </c>
      <c r="I79" s="75">
        <f t="shared" si="2"/>
        <v>107.84313725490196</v>
      </c>
    </row>
    <row r="80" spans="1:9" s="9" customFormat="1" ht="27.75" customHeight="1">
      <c r="A80" s="72">
        <v>10</v>
      </c>
      <c r="B80" s="73" t="s">
        <v>91</v>
      </c>
      <c r="C80" s="98" t="s">
        <v>114</v>
      </c>
      <c r="D80" s="98" t="s">
        <v>115</v>
      </c>
      <c r="E80" s="94" t="s">
        <v>30</v>
      </c>
      <c r="F80" s="34">
        <v>2566</v>
      </c>
      <c r="G80" s="70">
        <v>1157.3</v>
      </c>
      <c r="H80" s="46">
        <v>510.45</v>
      </c>
      <c r="I80" s="75">
        <f t="shared" si="2"/>
        <v>44.106973127106194</v>
      </c>
    </row>
    <row r="81" spans="1:9" s="9" customFormat="1" ht="27.75" customHeight="1">
      <c r="A81" s="15">
        <v>11</v>
      </c>
      <c r="B81" s="100" t="s">
        <v>90</v>
      </c>
      <c r="C81" s="101" t="s">
        <v>136</v>
      </c>
      <c r="D81" s="101" t="s">
        <v>115</v>
      </c>
      <c r="E81" s="108" t="s">
        <v>174</v>
      </c>
      <c r="F81" s="34">
        <v>0</v>
      </c>
      <c r="G81" s="70"/>
      <c r="H81" s="46"/>
      <c r="I81" s="75">
        <v>0</v>
      </c>
    </row>
    <row r="82" spans="1:9" s="9" customFormat="1" ht="27.75" customHeight="1">
      <c r="A82" s="72">
        <v>12</v>
      </c>
      <c r="B82" s="100" t="s">
        <v>88</v>
      </c>
      <c r="C82" s="101" t="s">
        <v>127</v>
      </c>
      <c r="D82" s="101" t="s">
        <v>101</v>
      </c>
      <c r="E82" s="109" t="s">
        <v>52</v>
      </c>
      <c r="F82" s="34">
        <v>4400</v>
      </c>
      <c r="G82" s="70">
        <v>1984.4</v>
      </c>
      <c r="H82" s="46">
        <v>1035</v>
      </c>
      <c r="I82" s="75">
        <f t="shared" si="2"/>
        <v>52.15682322112477</v>
      </c>
    </row>
    <row r="83" spans="1:9" s="9" customFormat="1" ht="27.75" customHeight="1" thickBot="1">
      <c r="A83" s="99"/>
      <c r="B83" s="100"/>
      <c r="C83" s="101"/>
      <c r="D83" s="101"/>
      <c r="E83" s="109"/>
      <c r="F83" s="24"/>
      <c r="G83" s="102"/>
      <c r="H83" s="47"/>
      <c r="I83" s="71"/>
    </row>
    <row r="84" spans="1:9" s="9" customFormat="1" ht="27.75" customHeight="1" thickBot="1">
      <c r="A84" s="8">
        <v>6</v>
      </c>
      <c r="B84" s="110" t="s">
        <v>179</v>
      </c>
      <c r="C84" s="104"/>
      <c r="D84" s="105"/>
      <c r="E84" s="111"/>
      <c r="F84" s="112">
        <f>SUM(F71:F83)</f>
        <v>19711.7</v>
      </c>
      <c r="G84" s="57">
        <f>SUM(G71:G83)</f>
        <v>8812.800000000001</v>
      </c>
      <c r="H84" s="48">
        <f>SUM(H71:H83)</f>
        <v>4394.6449999999995</v>
      </c>
      <c r="I84" s="75">
        <f>+H84/G84*100</f>
        <v>49.86661446986201</v>
      </c>
    </row>
    <row r="85" spans="1:9" s="9" customFormat="1" ht="27.75" customHeight="1">
      <c r="A85" s="10"/>
      <c r="B85" s="11" t="s">
        <v>157</v>
      </c>
      <c r="C85" s="90"/>
      <c r="D85" s="90"/>
      <c r="E85" s="91"/>
      <c r="F85" s="92"/>
      <c r="G85" s="93"/>
      <c r="H85" s="49"/>
      <c r="I85" s="71"/>
    </row>
    <row r="86" spans="1:9" s="9" customFormat="1" ht="27.75" customHeight="1">
      <c r="A86" s="72">
        <v>1</v>
      </c>
      <c r="B86" s="73" t="s">
        <v>85</v>
      </c>
      <c r="C86" s="1" t="s">
        <v>101</v>
      </c>
      <c r="D86" s="1" t="s">
        <v>106</v>
      </c>
      <c r="E86" s="94" t="s">
        <v>11</v>
      </c>
      <c r="F86" s="23">
        <v>0</v>
      </c>
      <c r="G86" s="70"/>
      <c r="H86" s="46"/>
      <c r="I86" s="75">
        <v>0</v>
      </c>
    </row>
    <row r="87" spans="1:9" s="9" customFormat="1" ht="27.75" customHeight="1">
      <c r="A87" s="72">
        <v>2</v>
      </c>
      <c r="B87" s="73" t="s">
        <v>75</v>
      </c>
      <c r="C87" s="1" t="s">
        <v>101</v>
      </c>
      <c r="D87" s="1" t="s">
        <v>103</v>
      </c>
      <c r="E87" s="94" t="s">
        <v>7</v>
      </c>
      <c r="F87" s="23">
        <v>4629.7</v>
      </c>
      <c r="G87" s="70">
        <v>2088</v>
      </c>
      <c r="H87" s="46">
        <v>1842.61</v>
      </c>
      <c r="I87" s="75">
        <f>H87/G87*100</f>
        <v>88.24760536398468</v>
      </c>
    </row>
    <row r="88" spans="1:9" s="9" customFormat="1" ht="27.75" customHeight="1">
      <c r="A88" s="72"/>
      <c r="B88" s="95" t="s">
        <v>882</v>
      </c>
      <c r="C88" s="1" t="s">
        <v>101</v>
      </c>
      <c r="D88" s="1" t="s">
        <v>109</v>
      </c>
      <c r="E88" s="96" t="s">
        <v>971</v>
      </c>
      <c r="F88" s="23">
        <v>0</v>
      </c>
      <c r="G88" s="70"/>
      <c r="H88" s="46"/>
      <c r="I88" s="75">
        <v>0</v>
      </c>
    </row>
    <row r="89" spans="1:9" s="9" customFormat="1" ht="27.75" customHeight="1">
      <c r="A89" s="72">
        <v>3</v>
      </c>
      <c r="B89" s="73" t="s">
        <v>76</v>
      </c>
      <c r="C89" s="1" t="s">
        <v>104</v>
      </c>
      <c r="D89" s="1" t="s">
        <v>102</v>
      </c>
      <c r="E89" s="94" t="s">
        <v>18</v>
      </c>
      <c r="F89" s="23">
        <v>0</v>
      </c>
      <c r="G89" s="70"/>
      <c r="H89" s="46">
        <v>320.885</v>
      </c>
      <c r="I89" s="75">
        <v>0</v>
      </c>
    </row>
    <row r="90" spans="1:9" s="9" customFormat="1" ht="27.75" customHeight="1">
      <c r="A90" s="72">
        <v>4</v>
      </c>
      <c r="B90" s="73" t="s">
        <v>209</v>
      </c>
      <c r="C90" s="98" t="s">
        <v>219</v>
      </c>
      <c r="D90" s="98" t="s">
        <v>102</v>
      </c>
      <c r="E90" s="94" t="s">
        <v>202</v>
      </c>
      <c r="F90" s="34">
        <v>10</v>
      </c>
      <c r="G90" s="70">
        <v>5</v>
      </c>
      <c r="H90" s="46">
        <v>3.183</v>
      </c>
      <c r="I90" s="75">
        <f aca="true" t="shared" si="3" ref="I90:I96">H90/G90*100</f>
        <v>63.66</v>
      </c>
    </row>
    <row r="91" spans="1:9" s="9" customFormat="1" ht="27.75" customHeight="1">
      <c r="A91" s="72">
        <v>5</v>
      </c>
      <c r="B91" s="73" t="s">
        <v>215</v>
      </c>
      <c r="C91" s="98" t="s">
        <v>219</v>
      </c>
      <c r="D91" s="98" t="s">
        <v>103</v>
      </c>
      <c r="E91" s="94" t="s">
        <v>194</v>
      </c>
      <c r="F91" s="23">
        <v>5438.5</v>
      </c>
      <c r="G91" s="70">
        <v>2719.3</v>
      </c>
      <c r="H91" s="46">
        <v>155.2</v>
      </c>
      <c r="I91" s="75">
        <f t="shared" si="3"/>
        <v>5.70735115654764</v>
      </c>
    </row>
    <row r="92" spans="1:9" s="9" customFormat="1" ht="27.75" customHeight="1">
      <c r="A92" s="72">
        <v>6</v>
      </c>
      <c r="B92" s="73" t="s">
        <v>78</v>
      </c>
      <c r="C92" s="1" t="s">
        <v>122</v>
      </c>
      <c r="D92" s="1" t="s">
        <v>131</v>
      </c>
      <c r="E92" s="94" t="s">
        <v>46</v>
      </c>
      <c r="F92" s="34">
        <v>120</v>
      </c>
      <c r="G92" s="70">
        <v>54.1</v>
      </c>
      <c r="H92" s="46">
        <v>10.9</v>
      </c>
      <c r="I92" s="75">
        <f t="shared" si="3"/>
        <v>20.147874306839185</v>
      </c>
    </row>
    <row r="93" spans="1:9" s="9" customFormat="1" ht="27.75" customHeight="1">
      <c r="A93" s="72">
        <v>7</v>
      </c>
      <c r="B93" s="83" t="s">
        <v>774</v>
      </c>
      <c r="C93" s="98" t="s">
        <v>127</v>
      </c>
      <c r="D93" s="98" t="s">
        <v>124</v>
      </c>
      <c r="E93" s="94" t="s">
        <v>777</v>
      </c>
      <c r="F93" s="34">
        <v>1216.3</v>
      </c>
      <c r="G93" s="70">
        <v>157.8</v>
      </c>
      <c r="H93" s="46">
        <v>0</v>
      </c>
      <c r="I93" s="75">
        <f t="shared" si="3"/>
        <v>0</v>
      </c>
    </row>
    <row r="94" spans="1:9" s="9" customFormat="1" ht="27.75" customHeight="1">
      <c r="A94" s="72">
        <v>8</v>
      </c>
      <c r="B94" s="73" t="s">
        <v>79</v>
      </c>
      <c r="C94" s="1" t="s">
        <v>122</v>
      </c>
      <c r="D94" s="1" t="s">
        <v>128</v>
      </c>
      <c r="E94" s="94" t="s">
        <v>41</v>
      </c>
      <c r="F94" s="34">
        <v>120</v>
      </c>
      <c r="G94" s="70">
        <v>54.1</v>
      </c>
      <c r="H94" s="46">
        <v>10.9</v>
      </c>
      <c r="I94" s="75">
        <f t="shared" si="3"/>
        <v>20.147874306839185</v>
      </c>
    </row>
    <row r="95" spans="1:9" s="9" customFormat="1" ht="27.75" customHeight="1">
      <c r="A95" s="72">
        <v>9</v>
      </c>
      <c r="B95" s="73" t="s">
        <v>82</v>
      </c>
      <c r="C95" s="1" t="s">
        <v>114</v>
      </c>
      <c r="D95" s="1" t="s">
        <v>115</v>
      </c>
      <c r="E95" s="94" t="s">
        <v>29</v>
      </c>
      <c r="F95" s="23">
        <v>3405.4</v>
      </c>
      <c r="G95" s="70">
        <v>1535.8</v>
      </c>
      <c r="H95" s="46">
        <v>1153.75</v>
      </c>
      <c r="I95" s="75">
        <f t="shared" si="3"/>
        <v>75.12371402526371</v>
      </c>
    </row>
    <row r="96" spans="1:9" s="9" customFormat="1" ht="27.75" customHeight="1">
      <c r="A96" s="72">
        <v>10</v>
      </c>
      <c r="B96" s="73" t="s">
        <v>149</v>
      </c>
      <c r="C96" s="1" t="s">
        <v>114</v>
      </c>
      <c r="D96" s="1" t="s">
        <v>119</v>
      </c>
      <c r="E96" s="94" t="s">
        <v>150</v>
      </c>
      <c r="F96" s="34">
        <v>420</v>
      </c>
      <c r="G96" s="70">
        <v>189.4</v>
      </c>
      <c r="H96" s="46">
        <v>120</v>
      </c>
      <c r="I96" s="75">
        <f t="shared" si="3"/>
        <v>63.357972544878564</v>
      </c>
    </row>
    <row r="97" spans="1:9" s="9" customFormat="1" ht="27.75" customHeight="1">
      <c r="A97" s="72">
        <v>11</v>
      </c>
      <c r="B97" s="100" t="s">
        <v>90</v>
      </c>
      <c r="C97" s="6" t="s">
        <v>136</v>
      </c>
      <c r="D97" s="6" t="s">
        <v>115</v>
      </c>
      <c r="E97" s="108" t="s">
        <v>137</v>
      </c>
      <c r="F97" s="23"/>
      <c r="G97" s="70"/>
      <c r="H97" s="46"/>
      <c r="I97" s="75">
        <v>0</v>
      </c>
    </row>
    <row r="98" spans="1:9" s="9" customFormat="1" ht="27.75" customHeight="1">
      <c r="A98" s="72"/>
      <c r="B98" s="73"/>
      <c r="C98" s="1"/>
      <c r="D98" s="1"/>
      <c r="E98" s="94"/>
      <c r="F98" s="23"/>
      <c r="G98" s="70"/>
      <c r="H98" s="46"/>
      <c r="I98" s="71"/>
    </row>
    <row r="99" spans="1:9" s="9" customFormat="1" ht="27.75" customHeight="1" thickBot="1">
      <c r="A99" s="99"/>
      <c r="B99" s="100"/>
      <c r="C99" s="6"/>
      <c r="D99" s="6"/>
      <c r="E99" s="108"/>
      <c r="F99" s="24"/>
      <c r="G99" s="102"/>
      <c r="H99" s="47"/>
      <c r="I99" s="71"/>
    </row>
    <row r="100" spans="1:9" s="9" customFormat="1" ht="27.75" customHeight="1" thickBot="1">
      <c r="A100" s="8"/>
      <c r="B100" s="110" t="s">
        <v>178</v>
      </c>
      <c r="C100" s="104"/>
      <c r="D100" s="105"/>
      <c r="E100" s="111"/>
      <c r="F100" s="33">
        <f>SUM(F86:F99)</f>
        <v>15359.9</v>
      </c>
      <c r="G100" s="57">
        <f>SUM(G86:G99)</f>
        <v>6803.500000000001</v>
      </c>
      <c r="H100" s="48">
        <f>SUM(H86:H99)</f>
        <v>3617.428</v>
      </c>
      <c r="I100" s="75">
        <f>+H100/G100*100</f>
        <v>53.17010362313515</v>
      </c>
    </row>
    <row r="101" spans="1:9" s="9" customFormat="1" ht="27.75" customHeight="1">
      <c r="A101" s="10"/>
      <c r="B101" s="11" t="s">
        <v>154</v>
      </c>
      <c r="C101" s="90"/>
      <c r="D101" s="90"/>
      <c r="E101" s="107"/>
      <c r="F101" s="92"/>
      <c r="G101" s="93"/>
      <c r="H101" s="49"/>
      <c r="I101" s="71"/>
    </row>
    <row r="102" spans="1:9" s="9" customFormat="1" ht="27.75" customHeight="1">
      <c r="A102" s="15">
        <v>1</v>
      </c>
      <c r="B102" s="73" t="s">
        <v>138</v>
      </c>
      <c r="C102" s="98" t="s">
        <v>101</v>
      </c>
      <c r="D102" s="98" t="s">
        <v>102</v>
      </c>
      <c r="E102" s="97" t="s">
        <v>139</v>
      </c>
      <c r="F102" s="23">
        <v>0</v>
      </c>
      <c r="G102" s="70"/>
      <c r="H102" s="46"/>
      <c r="I102" s="75">
        <v>0</v>
      </c>
    </row>
    <row r="103" spans="1:9" s="9" customFormat="1" ht="27.75" customHeight="1">
      <c r="A103" s="15">
        <v>2</v>
      </c>
      <c r="B103" s="73" t="s">
        <v>85</v>
      </c>
      <c r="C103" s="98" t="s">
        <v>101</v>
      </c>
      <c r="D103" s="98" t="s">
        <v>106</v>
      </c>
      <c r="E103" s="94" t="s">
        <v>13</v>
      </c>
      <c r="F103" s="23">
        <v>0</v>
      </c>
      <c r="G103" s="70"/>
      <c r="H103" s="46"/>
      <c r="I103" s="75">
        <v>0</v>
      </c>
    </row>
    <row r="104" spans="1:9" s="9" customFormat="1" ht="27.75" customHeight="1">
      <c r="A104" s="15">
        <v>3</v>
      </c>
      <c r="B104" s="73" t="s">
        <v>75</v>
      </c>
      <c r="C104" s="98" t="s">
        <v>101</v>
      </c>
      <c r="D104" s="98" t="s">
        <v>103</v>
      </c>
      <c r="E104" s="94" t="s">
        <v>8</v>
      </c>
      <c r="F104" s="23">
        <v>5072.6</v>
      </c>
      <c r="G104" s="70">
        <v>2287.7</v>
      </c>
      <c r="H104" s="46">
        <v>2005</v>
      </c>
      <c r="I104" s="75">
        <f aca="true" t="shared" si="4" ref="I104:I113">H104/G104*100</f>
        <v>87.64261048214365</v>
      </c>
    </row>
    <row r="105" spans="1:9" s="9" customFormat="1" ht="27.75" customHeight="1">
      <c r="A105" s="15"/>
      <c r="B105" s="95" t="s">
        <v>883</v>
      </c>
      <c r="C105" s="98" t="s">
        <v>101</v>
      </c>
      <c r="D105" s="98" t="s">
        <v>109</v>
      </c>
      <c r="E105" s="96" t="s">
        <v>884</v>
      </c>
      <c r="F105" s="23">
        <v>0</v>
      </c>
      <c r="G105" s="70"/>
      <c r="H105" s="46"/>
      <c r="I105" s="75">
        <v>0</v>
      </c>
    </row>
    <row r="106" spans="1:9" s="9" customFormat="1" ht="27.75" customHeight="1">
      <c r="A106" s="15">
        <v>4</v>
      </c>
      <c r="B106" s="73" t="s">
        <v>76</v>
      </c>
      <c r="C106" s="98" t="s">
        <v>104</v>
      </c>
      <c r="D106" s="98" t="s">
        <v>102</v>
      </c>
      <c r="E106" s="94" t="s">
        <v>21</v>
      </c>
      <c r="F106" s="23">
        <v>0</v>
      </c>
      <c r="G106" s="70"/>
      <c r="H106" s="46">
        <v>573.75</v>
      </c>
      <c r="I106" s="75">
        <v>0</v>
      </c>
    </row>
    <row r="107" spans="1:9" s="9" customFormat="1" ht="27.75" customHeight="1">
      <c r="A107" s="15">
        <v>5</v>
      </c>
      <c r="B107" s="73" t="s">
        <v>210</v>
      </c>
      <c r="C107" s="98" t="s">
        <v>219</v>
      </c>
      <c r="D107" s="98" t="s">
        <v>102</v>
      </c>
      <c r="E107" s="94" t="s">
        <v>203</v>
      </c>
      <c r="F107" s="23">
        <v>1.4</v>
      </c>
      <c r="G107" s="70">
        <v>0.7</v>
      </c>
      <c r="H107" s="46">
        <v>0</v>
      </c>
      <c r="I107" s="75">
        <f t="shared" si="4"/>
        <v>0</v>
      </c>
    </row>
    <row r="108" spans="1:9" s="9" customFormat="1" ht="27.75" customHeight="1">
      <c r="A108" s="15">
        <v>6</v>
      </c>
      <c r="B108" s="100" t="s">
        <v>218</v>
      </c>
      <c r="C108" s="101" t="s">
        <v>219</v>
      </c>
      <c r="D108" s="101" t="s">
        <v>103</v>
      </c>
      <c r="E108" s="109" t="s">
        <v>195</v>
      </c>
      <c r="F108" s="23">
        <v>7049.4</v>
      </c>
      <c r="G108" s="70">
        <v>3524.7</v>
      </c>
      <c r="H108" s="46">
        <v>1416.751</v>
      </c>
      <c r="I108" s="75">
        <f t="shared" si="4"/>
        <v>40.19493857633274</v>
      </c>
    </row>
    <row r="109" spans="1:9" s="9" customFormat="1" ht="27.75" customHeight="1">
      <c r="A109" s="15">
        <v>7</v>
      </c>
      <c r="B109" s="73" t="s">
        <v>79</v>
      </c>
      <c r="C109" s="98" t="s">
        <v>122</v>
      </c>
      <c r="D109" s="98" t="s">
        <v>128</v>
      </c>
      <c r="E109" s="94" t="s">
        <v>42</v>
      </c>
      <c r="F109" s="34">
        <v>40</v>
      </c>
      <c r="G109" s="70">
        <v>18</v>
      </c>
      <c r="H109" s="46">
        <v>32</v>
      </c>
      <c r="I109" s="75">
        <f t="shared" si="4"/>
        <v>177.77777777777777</v>
      </c>
    </row>
    <row r="110" spans="1:9" s="9" customFormat="1" ht="27.75" customHeight="1">
      <c r="A110" s="15">
        <v>8</v>
      </c>
      <c r="B110" s="5" t="s">
        <v>922</v>
      </c>
      <c r="C110" s="98" t="s">
        <v>114</v>
      </c>
      <c r="D110" s="98" t="s">
        <v>115</v>
      </c>
      <c r="E110" s="94" t="s">
        <v>32</v>
      </c>
      <c r="F110" s="23">
        <v>951.5</v>
      </c>
      <c r="G110" s="70">
        <v>429.1</v>
      </c>
      <c r="H110" s="46">
        <v>476.6</v>
      </c>
      <c r="I110" s="75">
        <f t="shared" si="4"/>
        <v>111.06968072710323</v>
      </c>
    </row>
    <row r="111" spans="1:9" s="9" customFormat="1" ht="27.75" customHeight="1">
      <c r="A111" s="15">
        <v>9</v>
      </c>
      <c r="B111" s="5" t="s">
        <v>923</v>
      </c>
      <c r="C111" s="98" t="s">
        <v>114</v>
      </c>
      <c r="D111" s="98" t="s">
        <v>119</v>
      </c>
      <c r="E111" s="94" t="s">
        <v>142</v>
      </c>
      <c r="F111" s="34">
        <v>755</v>
      </c>
      <c r="G111" s="70">
        <v>340.5</v>
      </c>
      <c r="H111" s="46">
        <v>315</v>
      </c>
      <c r="I111" s="75">
        <f t="shared" si="4"/>
        <v>92.51101321585902</v>
      </c>
    </row>
    <row r="112" spans="1:9" s="9" customFormat="1" ht="27.75" customHeight="1">
      <c r="A112" s="15">
        <v>10</v>
      </c>
      <c r="B112" s="83" t="s">
        <v>774</v>
      </c>
      <c r="C112" s="98" t="s">
        <v>127</v>
      </c>
      <c r="D112" s="98" t="s">
        <v>124</v>
      </c>
      <c r="E112" s="94" t="s">
        <v>778</v>
      </c>
      <c r="F112" s="34">
        <v>1716.3</v>
      </c>
      <c r="G112" s="70">
        <v>203.1</v>
      </c>
      <c r="H112" s="46">
        <v>0</v>
      </c>
      <c r="I112" s="75">
        <f t="shared" si="4"/>
        <v>0</v>
      </c>
    </row>
    <row r="113" spans="1:9" s="9" customFormat="1" ht="27.75" customHeight="1">
      <c r="A113" s="15">
        <v>12</v>
      </c>
      <c r="B113" s="73" t="s">
        <v>177</v>
      </c>
      <c r="C113" s="98" t="s">
        <v>127</v>
      </c>
      <c r="D113" s="98" t="s">
        <v>101</v>
      </c>
      <c r="E113" s="94" t="s">
        <v>180</v>
      </c>
      <c r="F113" s="34">
        <v>1375</v>
      </c>
      <c r="G113" s="70">
        <v>620.1</v>
      </c>
      <c r="H113" s="46">
        <v>792.72</v>
      </c>
      <c r="I113" s="75">
        <f t="shared" si="4"/>
        <v>127.83744557329464</v>
      </c>
    </row>
    <row r="114" spans="1:9" s="9" customFormat="1" ht="27.75" customHeight="1" thickBot="1">
      <c r="A114" s="16"/>
      <c r="B114" s="100" t="s">
        <v>90</v>
      </c>
      <c r="C114" s="101" t="s">
        <v>136</v>
      </c>
      <c r="D114" s="101" t="s">
        <v>115</v>
      </c>
      <c r="E114" s="113">
        <v>900215306375</v>
      </c>
      <c r="F114" s="24"/>
      <c r="G114" s="102"/>
      <c r="H114" s="47">
        <v>167.96</v>
      </c>
      <c r="I114" s="75">
        <v>0</v>
      </c>
    </row>
    <row r="115" spans="1:9" s="9" customFormat="1" ht="27.75" customHeight="1" thickBot="1">
      <c r="A115" s="8">
        <v>8</v>
      </c>
      <c r="B115" s="17" t="s">
        <v>95</v>
      </c>
      <c r="C115" s="104"/>
      <c r="D115" s="105"/>
      <c r="E115" s="114"/>
      <c r="F115" s="33">
        <f>SUM(F102:F114)</f>
        <v>16961.199999999997</v>
      </c>
      <c r="G115" s="112">
        <f>SUM(G102:G114)</f>
        <v>7423.900000000001</v>
      </c>
      <c r="H115" s="48">
        <f>SUM(H102:H114)</f>
        <v>5779.781000000001</v>
      </c>
      <c r="I115" s="75">
        <f>+H115/G115*100</f>
        <v>77.8537022319805</v>
      </c>
    </row>
    <row r="116" spans="1:9" s="9" customFormat="1" ht="27.75" customHeight="1">
      <c r="A116" s="10"/>
      <c r="B116" s="18" t="s">
        <v>231</v>
      </c>
      <c r="C116" s="90"/>
      <c r="D116" s="90"/>
      <c r="E116" s="107"/>
      <c r="F116" s="92"/>
      <c r="G116" s="93"/>
      <c r="H116" s="49"/>
      <c r="I116" s="71"/>
    </row>
    <row r="117" spans="1:11" s="9" customFormat="1" ht="27.75" customHeight="1">
      <c r="A117" s="19">
        <v>1</v>
      </c>
      <c r="B117" s="83" t="s">
        <v>237</v>
      </c>
      <c r="C117" s="98" t="s">
        <v>101</v>
      </c>
      <c r="D117" s="98" t="s">
        <v>103</v>
      </c>
      <c r="E117" s="115" t="s">
        <v>226</v>
      </c>
      <c r="F117" s="23">
        <v>29631.2</v>
      </c>
      <c r="G117" s="70">
        <v>13363.7</v>
      </c>
      <c r="H117" s="46">
        <v>11085.842</v>
      </c>
      <c r="I117" s="75">
        <f aca="true" t="shared" si="5" ref="I117:I139">H117/G117*100</f>
        <v>82.95488524884576</v>
      </c>
      <c r="K117" s="171"/>
    </row>
    <row r="118" spans="1:11" s="9" customFormat="1" ht="27.75" customHeight="1">
      <c r="A118" s="19">
        <v>2</v>
      </c>
      <c r="B118" s="83" t="s">
        <v>238</v>
      </c>
      <c r="C118" s="98" t="s">
        <v>101</v>
      </c>
      <c r="D118" s="98" t="s">
        <v>109</v>
      </c>
      <c r="E118" s="115" t="s">
        <v>227</v>
      </c>
      <c r="F118" s="34">
        <v>113</v>
      </c>
      <c r="G118" s="70">
        <v>51</v>
      </c>
      <c r="H118" s="46">
        <v>0</v>
      </c>
      <c r="I118" s="75">
        <f t="shared" si="5"/>
        <v>0</v>
      </c>
      <c r="K118" s="173"/>
    </row>
    <row r="119" spans="1:11" s="9" customFormat="1" ht="27.75" customHeight="1">
      <c r="A119" s="19">
        <v>3</v>
      </c>
      <c r="B119" s="83" t="s">
        <v>239</v>
      </c>
      <c r="C119" s="98" t="s">
        <v>114</v>
      </c>
      <c r="D119" s="98" t="s">
        <v>115</v>
      </c>
      <c r="E119" s="115" t="s">
        <v>228</v>
      </c>
      <c r="F119" s="34">
        <v>17828</v>
      </c>
      <c r="G119" s="70">
        <v>8040.4</v>
      </c>
      <c r="H119" s="46">
        <v>3601.386</v>
      </c>
      <c r="I119" s="75">
        <f t="shared" si="5"/>
        <v>44.79112979453759</v>
      </c>
      <c r="K119" s="173"/>
    </row>
    <row r="120" spans="1:11" s="9" customFormat="1" ht="27.75" customHeight="1">
      <c r="A120" s="19">
        <v>4</v>
      </c>
      <c r="B120" s="83" t="s">
        <v>240</v>
      </c>
      <c r="C120" s="98" t="s">
        <v>114</v>
      </c>
      <c r="D120" s="98" t="s">
        <v>119</v>
      </c>
      <c r="E120" s="115" t="s">
        <v>229</v>
      </c>
      <c r="F120" s="34">
        <v>3320</v>
      </c>
      <c r="G120" s="70">
        <v>1497.3</v>
      </c>
      <c r="H120" s="46">
        <v>0</v>
      </c>
      <c r="I120" s="75">
        <f t="shared" si="5"/>
        <v>0</v>
      </c>
      <c r="K120" s="173"/>
    </row>
    <row r="121" spans="1:11" s="9" customFormat="1" ht="27.75" customHeight="1">
      <c r="A121" s="19">
        <v>5</v>
      </c>
      <c r="B121" s="83" t="s">
        <v>241</v>
      </c>
      <c r="C121" s="98" t="s">
        <v>114</v>
      </c>
      <c r="D121" s="98" t="s">
        <v>120</v>
      </c>
      <c r="E121" s="115" t="s">
        <v>230</v>
      </c>
      <c r="F121" s="34">
        <v>1088</v>
      </c>
      <c r="G121" s="70">
        <v>490.7</v>
      </c>
      <c r="H121" s="46">
        <v>400</v>
      </c>
      <c r="I121" s="75">
        <f t="shared" si="5"/>
        <v>81.51620134501732</v>
      </c>
      <c r="K121" s="173"/>
    </row>
    <row r="122" spans="1:11" s="9" customFormat="1" ht="27.75" customHeight="1">
      <c r="A122" s="19"/>
      <c r="B122" s="116" t="s">
        <v>920</v>
      </c>
      <c r="C122" s="98" t="s">
        <v>121</v>
      </c>
      <c r="D122" s="98" t="s">
        <v>115</v>
      </c>
      <c r="E122" s="117" t="s">
        <v>921</v>
      </c>
      <c r="F122" s="34">
        <v>0</v>
      </c>
      <c r="G122" s="70"/>
      <c r="H122" s="46">
        <v>814.003</v>
      </c>
      <c r="I122" s="75">
        <v>0</v>
      </c>
      <c r="K122" s="173"/>
    </row>
    <row r="123" spans="1:11" s="9" customFormat="1" ht="27.75" customHeight="1">
      <c r="A123" s="19">
        <v>6</v>
      </c>
      <c r="B123" s="83" t="s">
        <v>242</v>
      </c>
      <c r="C123" s="98" t="s">
        <v>219</v>
      </c>
      <c r="D123" s="98" t="s">
        <v>102</v>
      </c>
      <c r="E123" s="115" t="s">
        <v>232</v>
      </c>
      <c r="F123" s="23">
        <v>2444.9</v>
      </c>
      <c r="G123" s="70">
        <v>1222.5</v>
      </c>
      <c r="H123" s="46">
        <v>130.68</v>
      </c>
      <c r="I123" s="75">
        <f t="shared" si="5"/>
        <v>10.68957055214724</v>
      </c>
      <c r="K123" s="171"/>
    </row>
    <row r="124" spans="1:11" s="9" customFormat="1" ht="27.75" customHeight="1">
      <c r="A124" s="19">
        <v>7</v>
      </c>
      <c r="B124" s="83" t="s">
        <v>242</v>
      </c>
      <c r="C124" s="98" t="s">
        <v>219</v>
      </c>
      <c r="D124" s="98" t="s">
        <v>103</v>
      </c>
      <c r="E124" s="115" t="s">
        <v>233</v>
      </c>
      <c r="F124" s="34">
        <v>24511</v>
      </c>
      <c r="G124" s="70">
        <v>12255.5</v>
      </c>
      <c r="H124" s="46">
        <v>3008.368</v>
      </c>
      <c r="I124" s="75">
        <f t="shared" si="5"/>
        <v>24.547084982252866</v>
      </c>
      <c r="K124" s="173"/>
    </row>
    <row r="125" spans="1:11" s="9" customFormat="1" ht="27.75" customHeight="1">
      <c r="A125" s="19">
        <v>8</v>
      </c>
      <c r="B125" s="83" t="s">
        <v>243</v>
      </c>
      <c r="C125" s="98" t="s">
        <v>122</v>
      </c>
      <c r="D125" s="98" t="s">
        <v>128</v>
      </c>
      <c r="E125" s="115" t="s">
        <v>234</v>
      </c>
      <c r="F125" s="34">
        <v>325</v>
      </c>
      <c r="G125" s="70">
        <v>146.6</v>
      </c>
      <c r="H125" s="46">
        <v>986.3</v>
      </c>
      <c r="I125" s="75">
        <f t="shared" si="5"/>
        <v>672.7830832196453</v>
      </c>
      <c r="K125" s="173"/>
    </row>
    <row r="126" spans="1:11" s="9" customFormat="1" ht="27.75" customHeight="1">
      <c r="A126" s="19">
        <v>9</v>
      </c>
      <c r="B126" s="83" t="s">
        <v>244</v>
      </c>
      <c r="C126" s="98" t="s">
        <v>122</v>
      </c>
      <c r="D126" s="98" t="s">
        <v>123</v>
      </c>
      <c r="E126" s="115" t="s">
        <v>235</v>
      </c>
      <c r="F126" s="34">
        <v>1244</v>
      </c>
      <c r="G126" s="70">
        <v>561</v>
      </c>
      <c r="H126" s="46">
        <v>140</v>
      </c>
      <c r="I126" s="75">
        <f t="shared" si="5"/>
        <v>24.9554367201426</v>
      </c>
      <c r="K126" s="173"/>
    </row>
    <row r="127" spans="1:11" s="9" customFormat="1" ht="27.75" customHeight="1">
      <c r="A127" s="19">
        <v>10</v>
      </c>
      <c r="B127" s="83" t="s">
        <v>245</v>
      </c>
      <c r="C127" s="98" t="s">
        <v>122</v>
      </c>
      <c r="D127" s="98" t="s">
        <v>111</v>
      </c>
      <c r="E127" s="115" t="s">
        <v>236</v>
      </c>
      <c r="F127" s="34">
        <v>177</v>
      </c>
      <c r="G127" s="70">
        <v>79.8</v>
      </c>
      <c r="H127" s="46">
        <v>0</v>
      </c>
      <c r="I127" s="75">
        <f t="shared" si="5"/>
        <v>0</v>
      </c>
      <c r="K127" s="173"/>
    </row>
    <row r="128" spans="1:11" s="9" customFormat="1" ht="27.75" customHeight="1">
      <c r="A128" s="19">
        <v>11</v>
      </c>
      <c r="B128" s="118" t="s">
        <v>774</v>
      </c>
      <c r="C128" s="101" t="s">
        <v>127</v>
      </c>
      <c r="D128" s="101" t="s">
        <v>124</v>
      </c>
      <c r="E128" s="108" t="s">
        <v>794</v>
      </c>
      <c r="F128" s="34">
        <v>6544.7</v>
      </c>
      <c r="G128" s="70">
        <v>3247.2</v>
      </c>
      <c r="H128" s="46">
        <v>310.02</v>
      </c>
      <c r="I128" s="75">
        <f t="shared" si="5"/>
        <v>9.54730229120473</v>
      </c>
      <c r="K128" s="173"/>
    </row>
    <row r="129" spans="1:11" s="9" customFormat="1" ht="27.75" customHeight="1">
      <c r="A129" s="19">
        <v>12</v>
      </c>
      <c r="B129" s="83" t="s">
        <v>795</v>
      </c>
      <c r="C129" s="101" t="s">
        <v>122</v>
      </c>
      <c r="D129" s="101" t="s">
        <v>101</v>
      </c>
      <c r="E129" s="97" t="s">
        <v>799</v>
      </c>
      <c r="F129" s="34">
        <v>0</v>
      </c>
      <c r="G129" s="70"/>
      <c r="H129" s="46"/>
      <c r="I129" s="75">
        <v>0</v>
      </c>
      <c r="K129" s="173"/>
    </row>
    <row r="130" spans="1:11" s="9" customFormat="1" ht="27.75" customHeight="1">
      <c r="A130" s="19">
        <v>13</v>
      </c>
      <c r="B130" s="83" t="s">
        <v>796</v>
      </c>
      <c r="C130" s="101" t="s">
        <v>122</v>
      </c>
      <c r="D130" s="101" t="s">
        <v>131</v>
      </c>
      <c r="E130" s="97" t="s">
        <v>800</v>
      </c>
      <c r="F130" s="34">
        <v>0</v>
      </c>
      <c r="G130" s="70"/>
      <c r="H130" s="46"/>
      <c r="I130" s="75">
        <v>0</v>
      </c>
      <c r="K130" s="173"/>
    </row>
    <row r="131" spans="1:11" s="9" customFormat="1" ht="27.75" customHeight="1">
      <c r="A131" s="19">
        <v>14</v>
      </c>
      <c r="B131" s="83" t="s">
        <v>797</v>
      </c>
      <c r="C131" s="98" t="s">
        <v>122</v>
      </c>
      <c r="D131" s="98" t="s">
        <v>104</v>
      </c>
      <c r="E131" s="97" t="s">
        <v>801</v>
      </c>
      <c r="F131" s="34">
        <v>325</v>
      </c>
      <c r="G131" s="70">
        <v>146.6</v>
      </c>
      <c r="H131" s="46">
        <v>0</v>
      </c>
      <c r="I131" s="75">
        <f t="shared" si="5"/>
        <v>0</v>
      </c>
      <c r="K131" s="173"/>
    </row>
    <row r="132" spans="1:11" s="9" customFormat="1" ht="27.75" customHeight="1">
      <c r="A132" s="19">
        <v>15</v>
      </c>
      <c r="B132" s="83" t="s">
        <v>798</v>
      </c>
      <c r="C132" s="98" t="s">
        <v>122</v>
      </c>
      <c r="D132" s="98" t="s">
        <v>473</v>
      </c>
      <c r="E132" s="97" t="s">
        <v>802</v>
      </c>
      <c r="F132" s="34">
        <v>0</v>
      </c>
      <c r="G132" s="70"/>
      <c r="H132" s="46"/>
      <c r="I132" s="75">
        <v>0</v>
      </c>
      <c r="K132" s="173"/>
    </row>
    <row r="133" spans="1:11" s="9" customFormat="1" ht="27.75" customHeight="1">
      <c r="A133" s="19">
        <v>16</v>
      </c>
      <c r="B133" s="83" t="s">
        <v>238</v>
      </c>
      <c r="C133" s="98" t="s">
        <v>101</v>
      </c>
      <c r="D133" s="98" t="s">
        <v>102</v>
      </c>
      <c r="E133" s="97" t="s">
        <v>803</v>
      </c>
      <c r="F133" s="34">
        <v>0</v>
      </c>
      <c r="G133" s="70"/>
      <c r="H133" s="46"/>
      <c r="I133" s="75">
        <v>0</v>
      </c>
      <c r="K133" s="173"/>
    </row>
    <row r="134" spans="1:11" s="9" customFormat="1" ht="27.75" customHeight="1">
      <c r="A134" s="19">
        <v>17</v>
      </c>
      <c r="B134" s="83" t="s">
        <v>807</v>
      </c>
      <c r="C134" s="98" t="s">
        <v>101</v>
      </c>
      <c r="D134" s="98" t="s">
        <v>106</v>
      </c>
      <c r="E134" s="97" t="s">
        <v>804</v>
      </c>
      <c r="F134" s="34">
        <v>0</v>
      </c>
      <c r="G134" s="70"/>
      <c r="H134" s="46"/>
      <c r="I134" s="75">
        <v>0</v>
      </c>
      <c r="K134" s="173"/>
    </row>
    <row r="135" spans="1:11" s="9" customFormat="1" ht="27.75" customHeight="1">
      <c r="A135" s="19">
        <v>18</v>
      </c>
      <c r="B135" s="83" t="s">
        <v>808</v>
      </c>
      <c r="C135" s="98" t="s">
        <v>104</v>
      </c>
      <c r="D135" s="98" t="s">
        <v>102</v>
      </c>
      <c r="E135" s="97" t="s">
        <v>805</v>
      </c>
      <c r="F135" s="34">
        <v>0</v>
      </c>
      <c r="G135" s="70"/>
      <c r="H135" s="46">
        <v>2712.85</v>
      </c>
      <c r="I135" s="75">
        <v>0</v>
      </c>
      <c r="K135" s="173"/>
    </row>
    <row r="136" spans="1:11" s="9" customFormat="1" ht="27.75" customHeight="1">
      <c r="A136" s="19">
        <v>19</v>
      </c>
      <c r="B136" s="83" t="s">
        <v>809</v>
      </c>
      <c r="C136" s="98" t="s">
        <v>104</v>
      </c>
      <c r="D136" s="98" t="s">
        <v>103</v>
      </c>
      <c r="E136" s="97" t="s">
        <v>806</v>
      </c>
      <c r="F136" s="34">
        <v>0</v>
      </c>
      <c r="G136" s="70"/>
      <c r="H136" s="46">
        <v>0</v>
      </c>
      <c r="I136" s="75">
        <v>0</v>
      </c>
      <c r="K136" s="173"/>
    </row>
    <row r="137" spans="1:11" s="9" customFormat="1" ht="27.75" customHeight="1">
      <c r="A137" s="19">
        <v>20</v>
      </c>
      <c r="B137" s="83" t="s">
        <v>919</v>
      </c>
      <c r="C137" s="98" t="s">
        <v>136</v>
      </c>
      <c r="D137" s="98" t="s">
        <v>115</v>
      </c>
      <c r="E137" s="97" t="s">
        <v>833</v>
      </c>
      <c r="F137" s="34">
        <v>0</v>
      </c>
      <c r="G137" s="70"/>
      <c r="H137" s="46">
        <v>2978.915</v>
      </c>
      <c r="I137" s="75">
        <v>0</v>
      </c>
      <c r="K137" s="173"/>
    </row>
    <row r="138" spans="1:11" s="9" customFormat="1" ht="27.75" customHeight="1">
      <c r="A138" s="20"/>
      <c r="B138" s="73" t="s">
        <v>927</v>
      </c>
      <c r="C138" s="1" t="s">
        <v>127</v>
      </c>
      <c r="D138" s="1" t="s">
        <v>101</v>
      </c>
      <c r="E138" s="97" t="s">
        <v>929</v>
      </c>
      <c r="F138" s="34">
        <v>9000</v>
      </c>
      <c r="G138" s="70">
        <v>4059</v>
      </c>
      <c r="H138" s="46">
        <v>4482.23</v>
      </c>
      <c r="I138" s="75">
        <f t="shared" si="5"/>
        <v>110.42695245134269</v>
      </c>
      <c r="K138" s="173"/>
    </row>
    <row r="139" spans="1:11" s="9" customFormat="1" ht="27.75" customHeight="1">
      <c r="A139" s="20"/>
      <c r="B139" s="73" t="s">
        <v>928</v>
      </c>
      <c r="C139" s="1" t="s">
        <v>127</v>
      </c>
      <c r="D139" s="1" t="s">
        <v>131</v>
      </c>
      <c r="E139" s="97" t="s">
        <v>885</v>
      </c>
      <c r="F139" s="34">
        <v>2281.5</v>
      </c>
      <c r="G139" s="70">
        <v>1029</v>
      </c>
      <c r="H139" s="46">
        <v>1171.5</v>
      </c>
      <c r="I139" s="75">
        <f t="shared" si="5"/>
        <v>113.84839650145773</v>
      </c>
      <c r="K139" s="173"/>
    </row>
    <row r="140" spans="1:11" s="9" customFormat="1" ht="27.75" customHeight="1">
      <c r="A140" s="20"/>
      <c r="B140" s="83" t="s">
        <v>977</v>
      </c>
      <c r="C140" s="98"/>
      <c r="D140" s="98"/>
      <c r="E140" s="97"/>
      <c r="F140" s="34"/>
      <c r="G140" s="70"/>
      <c r="H140" s="46">
        <v>7.5</v>
      </c>
      <c r="I140" s="75">
        <v>0</v>
      </c>
      <c r="K140" s="172"/>
    </row>
    <row r="141" spans="1:11" s="9" customFormat="1" ht="27.75" customHeight="1" thickBot="1">
      <c r="A141" s="20"/>
      <c r="B141" s="118"/>
      <c r="C141" s="101"/>
      <c r="D141" s="101"/>
      <c r="E141" s="108"/>
      <c r="F141" s="24"/>
      <c r="G141" s="102"/>
      <c r="H141" s="47">
        <v>26.95</v>
      </c>
      <c r="I141" s="75">
        <v>0</v>
      </c>
      <c r="K141" s="172"/>
    </row>
    <row r="142" spans="1:11" s="9" customFormat="1" ht="27.75" customHeight="1" thickBot="1">
      <c r="A142" s="8"/>
      <c r="B142" s="17" t="s">
        <v>246</v>
      </c>
      <c r="C142" s="119"/>
      <c r="D142" s="120"/>
      <c r="E142" s="121"/>
      <c r="F142" s="33">
        <f>SUM(F117:F141)</f>
        <v>98833.3</v>
      </c>
      <c r="G142" s="57">
        <f>SUM(G117:G141)</f>
        <v>46190.299999999996</v>
      </c>
      <c r="H142" s="48">
        <f>SUM(H117:H141)</f>
        <v>31856.544</v>
      </c>
      <c r="I142" s="75">
        <f>+H142/G142*100</f>
        <v>68.96803874406532</v>
      </c>
      <c r="K142" s="172"/>
    </row>
    <row r="143" spans="1:11" s="9" customFormat="1" ht="27.75" customHeight="1">
      <c r="A143" s="10"/>
      <c r="B143" s="122" t="s">
        <v>263</v>
      </c>
      <c r="C143" s="123"/>
      <c r="D143" s="123"/>
      <c r="E143" s="124"/>
      <c r="F143" s="92"/>
      <c r="G143" s="93"/>
      <c r="H143" s="49"/>
      <c r="I143" s="71"/>
      <c r="K143" s="172"/>
    </row>
    <row r="144" spans="1:11" s="9" customFormat="1" ht="27.75" customHeight="1">
      <c r="A144" s="19">
        <v>1</v>
      </c>
      <c r="B144" s="83" t="s">
        <v>255</v>
      </c>
      <c r="C144" s="98" t="s">
        <v>101</v>
      </c>
      <c r="D144" s="98" t="s">
        <v>103</v>
      </c>
      <c r="E144" s="97" t="s">
        <v>247</v>
      </c>
      <c r="F144" s="23">
        <v>3228.3</v>
      </c>
      <c r="G144" s="70">
        <v>1456</v>
      </c>
      <c r="H144" s="46">
        <v>1056.9</v>
      </c>
      <c r="I144" s="75">
        <f aca="true" t="shared" si="6" ref="I144:I160">H144/G144*100</f>
        <v>72.58928571428572</v>
      </c>
      <c r="K144" s="171"/>
    </row>
    <row r="145" spans="1:11" s="9" customFormat="1" ht="27.75" customHeight="1">
      <c r="A145" s="19">
        <v>2</v>
      </c>
      <c r="B145" s="83" t="s">
        <v>256</v>
      </c>
      <c r="C145" s="98" t="s">
        <v>122</v>
      </c>
      <c r="D145" s="98" t="s">
        <v>111</v>
      </c>
      <c r="E145" s="97" t="s">
        <v>248</v>
      </c>
      <c r="F145" s="23"/>
      <c r="G145" s="70"/>
      <c r="H145" s="46"/>
      <c r="I145" s="75">
        <v>0</v>
      </c>
      <c r="K145" s="171"/>
    </row>
    <row r="146" spans="1:11" s="9" customFormat="1" ht="27.75" customHeight="1">
      <c r="A146" s="19">
        <v>3</v>
      </c>
      <c r="B146" s="83" t="s">
        <v>257</v>
      </c>
      <c r="C146" s="98" t="s">
        <v>122</v>
      </c>
      <c r="D146" s="98" t="s">
        <v>128</v>
      </c>
      <c r="E146" s="97" t="s">
        <v>249</v>
      </c>
      <c r="F146" s="34">
        <v>305</v>
      </c>
      <c r="G146" s="70">
        <v>137.6</v>
      </c>
      <c r="H146" s="46">
        <v>10</v>
      </c>
      <c r="I146" s="75">
        <f t="shared" si="6"/>
        <v>7.267441860465117</v>
      </c>
      <c r="K146" s="173"/>
    </row>
    <row r="147" spans="1:11" s="9" customFormat="1" ht="27.75" customHeight="1">
      <c r="A147" s="19">
        <v>4</v>
      </c>
      <c r="B147" s="83" t="s">
        <v>258</v>
      </c>
      <c r="C147" s="98" t="s">
        <v>101</v>
      </c>
      <c r="D147" s="98" t="s">
        <v>109</v>
      </c>
      <c r="E147" s="97" t="s">
        <v>250</v>
      </c>
      <c r="F147" s="34"/>
      <c r="G147" s="70"/>
      <c r="H147" s="46"/>
      <c r="I147" s="75"/>
      <c r="K147" s="173"/>
    </row>
    <row r="148" spans="1:11" s="9" customFormat="1" ht="27.75" customHeight="1">
      <c r="A148" s="19">
        <v>5</v>
      </c>
      <c r="B148" s="83" t="s">
        <v>811</v>
      </c>
      <c r="C148" s="98" t="s">
        <v>104</v>
      </c>
      <c r="D148" s="98" t="s">
        <v>102</v>
      </c>
      <c r="E148" s="97" t="s">
        <v>812</v>
      </c>
      <c r="F148" s="34"/>
      <c r="G148" s="70"/>
      <c r="H148" s="46">
        <v>351.2</v>
      </c>
      <c r="I148" s="75">
        <v>0</v>
      </c>
      <c r="K148" s="173"/>
    </row>
    <row r="149" spans="1:11" s="9" customFormat="1" ht="27.75" customHeight="1">
      <c r="A149" s="19">
        <v>6</v>
      </c>
      <c r="B149" s="83" t="s">
        <v>678</v>
      </c>
      <c r="C149" s="98" t="s">
        <v>122</v>
      </c>
      <c r="D149" s="98" t="s">
        <v>473</v>
      </c>
      <c r="E149" s="97" t="s">
        <v>813</v>
      </c>
      <c r="F149" s="34"/>
      <c r="G149" s="70"/>
      <c r="H149" s="46">
        <v>5</v>
      </c>
      <c r="I149" s="75">
        <v>0</v>
      </c>
      <c r="K149" s="173"/>
    </row>
    <row r="150" spans="1:11" s="9" customFormat="1" ht="27.75" customHeight="1">
      <c r="A150" s="19">
        <v>7</v>
      </c>
      <c r="B150" s="83" t="s">
        <v>810</v>
      </c>
      <c r="C150" s="98" t="s">
        <v>122</v>
      </c>
      <c r="D150" s="98" t="s">
        <v>123</v>
      </c>
      <c r="E150" s="97" t="s">
        <v>814</v>
      </c>
      <c r="F150" s="34"/>
      <c r="G150" s="70"/>
      <c r="H150" s="46"/>
      <c r="I150" s="75"/>
      <c r="K150" s="173"/>
    </row>
    <row r="151" spans="1:11" s="9" customFormat="1" ht="27.75" customHeight="1">
      <c r="A151" s="19"/>
      <c r="B151" s="83" t="s">
        <v>930</v>
      </c>
      <c r="C151" s="98" t="s">
        <v>122</v>
      </c>
      <c r="D151" s="98" t="s">
        <v>931</v>
      </c>
      <c r="E151" s="97" t="s">
        <v>932</v>
      </c>
      <c r="F151" s="23">
        <v>413.5</v>
      </c>
      <c r="G151" s="70">
        <v>186.5</v>
      </c>
      <c r="H151" s="46"/>
      <c r="I151" s="75">
        <f t="shared" si="6"/>
        <v>0</v>
      </c>
      <c r="K151" s="171"/>
    </row>
    <row r="152" spans="1:11" s="9" customFormat="1" ht="27.75" customHeight="1">
      <c r="A152" s="19">
        <v>8</v>
      </c>
      <c r="B152" s="83" t="s">
        <v>816</v>
      </c>
      <c r="C152" s="98" t="s">
        <v>101</v>
      </c>
      <c r="D152" s="98" t="s">
        <v>106</v>
      </c>
      <c r="E152" s="97" t="s">
        <v>815</v>
      </c>
      <c r="F152" s="23"/>
      <c r="G152" s="70"/>
      <c r="H152" s="46">
        <v>36.7</v>
      </c>
      <c r="I152" s="75">
        <v>0</v>
      </c>
      <c r="K152" s="171"/>
    </row>
    <row r="153" spans="1:11" s="9" customFormat="1" ht="27.75" customHeight="1">
      <c r="A153" s="19">
        <v>9</v>
      </c>
      <c r="B153" s="83" t="s">
        <v>820</v>
      </c>
      <c r="C153" s="98" t="s">
        <v>114</v>
      </c>
      <c r="D153" s="98" t="s">
        <v>119</v>
      </c>
      <c r="E153" s="97" t="s">
        <v>817</v>
      </c>
      <c r="F153" s="23"/>
      <c r="G153" s="70"/>
      <c r="H153" s="46">
        <v>0.12</v>
      </c>
      <c r="I153" s="75">
        <v>0</v>
      </c>
      <c r="K153" s="171"/>
    </row>
    <row r="154" spans="1:11" s="9" customFormat="1" ht="27.75" customHeight="1">
      <c r="A154" s="19">
        <v>10</v>
      </c>
      <c r="B154" s="83" t="s">
        <v>821</v>
      </c>
      <c r="C154" s="98" t="s">
        <v>114</v>
      </c>
      <c r="D154" s="98" t="s">
        <v>120</v>
      </c>
      <c r="E154" s="97" t="s">
        <v>818</v>
      </c>
      <c r="F154" s="23"/>
      <c r="G154" s="70"/>
      <c r="H154" s="46"/>
      <c r="I154" s="75">
        <v>0</v>
      </c>
      <c r="K154" s="171"/>
    </row>
    <row r="155" spans="1:11" s="9" customFormat="1" ht="27.75" customHeight="1">
      <c r="A155" s="19">
        <v>11</v>
      </c>
      <c r="B155" s="83" t="s">
        <v>822</v>
      </c>
      <c r="C155" s="98" t="s">
        <v>136</v>
      </c>
      <c r="D155" s="98" t="s">
        <v>115</v>
      </c>
      <c r="E155" s="97" t="s">
        <v>819</v>
      </c>
      <c r="F155" s="23"/>
      <c r="G155" s="70"/>
      <c r="H155" s="46"/>
      <c r="I155" s="75">
        <v>0</v>
      </c>
      <c r="K155" s="171"/>
    </row>
    <row r="156" spans="1:11" s="9" customFormat="1" ht="27.75" customHeight="1">
      <c r="A156" s="19">
        <v>12</v>
      </c>
      <c r="B156" s="83" t="s">
        <v>259</v>
      </c>
      <c r="C156" s="98" t="s">
        <v>114</v>
      </c>
      <c r="D156" s="98" t="s">
        <v>115</v>
      </c>
      <c r="E156" s="97" t="s">
        <v>251</v>
      </c>
      <c r="F156" s="23">
        <v>11472.1</v>
      </c>
      <c r="G156" s="70">
        <v>5173.9</v>
      </c>
      <c r="H156" s="46">
        <v>562.9</v>
      </c>
      <c r="I156" s="75">
        <f t="shared" si="6"/>
        <v>10.8796072595141</v>
      </c>
      <c r="K156" s="171"/>
    </row>
    <row r="157" spans="1:11" s="9" customFormat="1" ht="27.75" customHeight="1">
      <c r="A157" s="19">
        <v>13</v>
      </c>
      <c r="B157" s="83" t="s">
        <v>260</v>
      </c>
      <c r="C157" s="98" t="s">
        <v>219</v>
      </c>
      <c r="D157" s="98" t="s">
        <v>103</v>
      </c>
      <c r="E157" s="97" t="s">
        <v>252</v>
      </c>
      <c r="F157" s="23">
        <v>2773.6</v>
      </c>
      <c r="G157" s="70">
        <v>1386.8</v>
      </c>
      <c r="H157" s="46">
        <v>397.1</v>
      </c>
      <c r="I157" s="75">
        <f t="shared" si="6"/>
        <v>28.634265935967697</v>
      </c>
      <c r="K157" s="171"/>
    </row>
    <row r="158" spans="1:11" s="9" customFormat="1" ht="27.75" customHeight="1">
      <c r="A158" s="19">
        <v>14</v>
      </c>
      <c r="B158" s="83" t="s">
        <v>261</v>
      </c>
      <c r="C158" s="98" t="s">
        <v>219</v>
      </c>
      <c r="D158" s="98" t="s">
        <v>102</v>
      </c>
      <c r="E158" s="97" t="s">
        <v>253</v>
      </c>
      <c r="F158" s="23">
        <v>79.7</v>
      </c>
      <c r="G158" s="70">
        <v>39.9</v>
      </c>
      <c r="H158" s="46"/>
      <c r="I158" s="75">
        <f t="shared" si="6"/>
        <v>0</v>
      </c>
      <c r="K158" s="171"/>
    </row>
    <row r="159" spans="1:11" s="9" customFormat="1" ht="27.75" customHeight="1">
      <c r="A159" s="19">
        <v>15</v>
      </c>
      <c r="B159" s="83" t="s">
        <v>262</v>
      </c>
      <c r="C159" s="98" t="s">
        <v>127</v>
      </c>
      <c r="D159" s="98" t="s">
        <v>124</v>
      </c>
      <c r="E159" s="97" t="s">
        <v>254</v>
      </c>
      <c r="F159" s="34">
        <v>696.7</v>
      </c>
      <c r="G159" s="70">
        <v>568.2</v>
      </c>
      <c r="H159" s="46">
        <v>147.5</v>
      </c>
      <c r="I159" s="75">
        <f t="shared" si="6"/>
        <v>25.959169306582186</v>
      </c>
      <c r="K159" s="173"/>
    </row>
    <row r="160" spans="1:11" s="9" customFormat="1" ht="45" customHeight="1">
      <c r="A160" s="21"/>
      <c r="B160" s="95" t="s">
        <v>896</v>
      </c>
      <c r="C160" s="98" t="s">
        <v>101</v>
      </c>
      <c r="D160" s="98" t="s">
        <v>109</v>
      </c>
      <c r="E160" s="96" t="s">
        <v>895</v>
      </c>
      <c r="F160" s="23">
        <v>5.7</v>
      </c>
      <c r="G160" s="70">
        <v>2.6</v>
      </c>
      <c r="H160" s="46">
        <v>5.8</v>
      </c>
      <c r="I160" s="75">
        <f t="shared" si="6"/>
        <v>223.0769230769231</v>
      </c>
      <c r="K160" s="171"/>
    </row>
    <row r="161" spans="1:11" s="9" customFormat="1" ht="27.75" customHeight="1">
      <c r="A161" s="21"/>
      <c r="B161" s="125"/>
      <c r="C161" s="98"/>
      <c r="D161" s="98"/>
      <c r="E161" s="126"/>
      <c r="F161" s="23"/>
      <c r="G161" s="70"/>
      <c r="H161" s="46"/>
      <c r="I161" s="71"/>
      <c r="K161" s="171"/>
    </row>
    <row r="162" spans="1:11" s="9" customFormat="1" ht="27.75" customHeight="1" thickBot="1">
      <c r="A162" s="21"/>
      <c r="B162" s="118"/>
      <c r="C162" s="101"/>
      <c r="D162" s="101"/>
      <c r="E162" s="127"/>
      <c r="F162" s="24"/>
      <c r="G162" s="102"/>
      <c r="H162" s="47"/>
      <c r="I162" s="71"/>
      <c r="K162" s="172"/>
    </row>
    <row r="163" spans="1:11" s="9" customFormat="1" ht="27.75" customHeight="1" thickBot="1">
      <c r="A163" s="8"/>
      <c r="B163" s="17" t="s">
        <v>264</v>
      </c>
      <c r="C163" s="119"/>
      <c r="D163" s="120"/>
      <c r="E163" s="121"/>
      <c r="F163" s="33">
        <f>SUM(F144:F162)</f>
        <v>18974.600000000002</v>
      </c>
      <c r="G163" s="57">
        <f>SUM(G144:G162)</f>
        <v>8951.5</v>
      </c>
      <c r="H163" s="48">
        <f>SUM(H144:H162)</f>
        <v>2573.2200000000003</v>
      </c>
      <c r="I163" s="71">
        <f>+H163/G163*100</f>
        <v>28.74624364631626</v>
      </c>
      <c r="K163" s="172"/>
    </row>
    <row r="164" spans="1:11" s="9" customFormat="1" ht="27.75" customHeight="1">
      <c r="A164" s="21"/>
      <c r="B164" s="122" t="s">
        <v>271</v>
      </c>
      <c r="C164" s="123"/>
      <c r="D164" s="123"/>
      <c r="E164" s="124"/>
      <c r="F164" s="92"/>
      <c r="G164" s="93"/>
      <c r="H164" s="49"/>
      <c r="I164" s="71"/>
      <c r="K164" s="172"/>
    </row>
    <row r="165" spans="1:11" s="9" customFormat="1" ht="27.75" customHeight="1">
      <c r="A165" s="19">
        <v>1</v>
      </c>
      <c r="B165" s="83" t="s">
        <v>297</v>
      </c>
      <c r="C165" s="98" t="s">
        <v>101</v>
      </c>
      <c r="D165" s="98" t="s">
        <v>103</v>
      </c>
      <c r="E165" s="97" t="s">
        <v>265</v>
      </c>
      <c r="F165" s="34">
        <v>1899.8</v>
      </c>
      <c r="G165" s="70">
        <v>856.8</v>
      </c>
      <c r="H165" s="46">
        <v>402.6</v>
      </c>
      <c r="I165" s="71">
        <f>+H165/G165*100</f>
        <v>46.98879551820729</v>
      </c>
      <c r="K165" s="173"/>
    </row>
    <row r="166" spans="1:11" s="9" customFormat="1" ht="27.75" customHeight="1">
      <c r="A166" s="19">
        <v>2</v>
      </c>
      <c r="B166" s="83" t="s">
        <v>827</v>
      </c>
      <c r="C166" s="98" t="s">
        <v>104</v>
      </c>
      <c r="D166" s="98" t="s">
        <v>102</v>
      </c>
      <c r="E166" s="97" t="s">
        <v>823</v>
      </c>
      <c r="F166" s="34"/>
      <c r="G166" s="70"/>
      <c r="H166" s="46">
        <v>429.1</v>
      </c>
      <c r="I166" s="71">
        <v>0</v>
      </c>
      <c r="K166" s="173"/>
    </row>
    <row r="167" spans="1:11" s="9" customFormat="1" ht="27.75" customHeight="1">
      <c r="A167" s="19">
        <v>3</v>
      </c>
      <c r="B167" s="83" t="s">
        <v>828</v>
      </c>
      <c r="C167" s="98" t="s">
        <v>101</v>
      </c>
      <c r="D167" s="98" t="s">
        <v>102</v>
      </c>
      <c r="E167" s="97" t="s">
        <v>825</v>
      </c>
      <c r="F167" s="34"/>
      <c r="G167" s="70"/>
      <c r="H167" s="46"/>
      <c r="I167" s="71">
        <v>0</v>
      </c>
      <c r="K167" s="173"/>
    </row>
    <row r="168" spans="1:11" s="9" customFormat="1" ht="27.75" customHeight="1">
      <c r="A168" s="19">
        <v>4</v>
      </c>
      <c r="B168" s="83" t="s">
        <v>829</v>
      </c>
      <c r="C168" s="98" t="s">
        <v>136</v>
      </c>
      <c r="D168" s="98" t="s">
        <v>115</v>
      </c>
      <c r="E168" s="97" t="s">
        <v>826</v>
      </c>
      <c r="F168" s="34"/>
      <c r="G168" s="70"/>
      <c r="H168" s="46">
        <v>0</v>
      </c>
      <c r="I168" s="71">
        <v>0</v>
      </c>
      <c r="K168" s="173"/>
    </row>
    <row r="169" spans="1:11" s="9" customFormat="1" ht="27.75" customHeight="1">
      <c r="A169" s="19">
        <v>5</v>
      </c>
      <c r="B169" s="83" t="s">
        <v>302</v>
      </c>
      <c r="C169" s="98" t="s">
        <v>122</v>
      </c>
      <c r="D169" s="98" t="s">
        <v>133</v>
      </c>
      <c r="E169" s="97" t="s">
        <v>266</v>
      </c>
      <c r="F169" s="34">
        <v>60</v>
      </c>
      <c r="G169" s="70">
        <v>27.1</v>
      </c>
      <c r="H169" s="46">
        <v>33</v>
      </c>
      <c r="I169" s="71">
        <f aca="true" t="shared" si="7" ref="I169:I206">+H169/G169*100</f>
        <v>121.77121771217712</v>
      </c>
      <c r="K169" s="173"/>
    </row>
    <row r="170" spans="1:11" s="9" customFormat="1" ht="27.75" customHeight="1">
      <c r="A170" s="19">
        <v>6</v>
      </c>
      <c r="B170" s="83" t="s">
        <v>830</v>
      </c>
      <c r="C170" s="98" t="s">
        <v>122</v>
      </c>
      <c r="D170" s="98" t="s">
        <v>124</v>
      </c>
      <c r="E170" s="182" t="s">
        <v>824</v>
      </c>
      <c r="F170" s="34"/>
      <c r="G170" s="70"/>
      <c r="H170" s="46">
        <v>334</v>
      </c>
      <c r="I170" s="71">
        <v>0</v>
      </c>
      <c r="K170" s="173"/>
    </row>
    <row r="171" spans="1:11" s="9" customFormat="1" ht="27.75" customHeight="1">
      <c r="A171" s="19">
        <v>7</v>
      </c>
      <c r="B171" s="83" t="s">
        <v>298</v>
      </c>
      <c r="C171" s="98" t="s">
        <v>114</v>
      </c>
      <c r="D171" s="98" t="s">
        <v>115</v>
      </c>
      <c r="E171" s="96" t="s">
        <v>886</v>
      </c>
      <c r="F171" s="34">
        <v>3113.7</v>
      </c>
      <c r="G171" s="70">
        <v>1404.3</v>
      </c>
      <c r="H171" s="46">
        <v>596.5</v>
      </c>
      <c r="I171" s="71">
        <f t="shared" si="7"/>
        <v>42.47667877234209</v>
      </c>
      <c r="K171" s="173"/>
    </row>
    <row r="172" spans="1:11" s="9" customFormat="1" ht="27.75" customHeight="1">
      <c r="A172" s="19">
        <v>8</v>
      </c>
      <c r="B172" s="83" t="s">
        <v>299</v>
      </c>
      <c r="C172" s="98" t="s">
        <v>114</v>
      </c>
      <c r="D172" s="98" t="s">
        <v>120</v>
      </c>
      <c r="E172" s="97" t="s">
        <v>267</v>
      </c>
      <c r="F172" s="34">
        <v>354</v>
      </c>
      <c r="G172" s="70">
        <v>159.7</v>
      </c>
      <c r="H172" s="46">
        <v>0</v>
      </c>
      <c r="I172" s="71">
        <f t="shared" si="7"/>
        <v>0</v>
      </c>
      <c r="K172" s="173"/>
    </row>
    <row r="173" spans="1:11" s="9" customFormat="1" ht="27.75" customHeight="1">
      <c r="A173" s="19">
        <v>9</v>
      </c>
      <c r="B173" s="83" t="s">
        <v>300</v>
      </c>
      <c r="C173" s="98" t="s">
        <v>219</v>
      </c>
      <c r="D173" s="98" t="s">
        <v>103</v>
      </c>
      <c r="E173" s="97" t="s">
        <v>268</v>
      </c>
      <c r="F173" s="34">
        <v>2589</v>
      </c>
      <c r="G173" s="70">
        <v>1394.5</v>
      </c>
      <c r="H173" s="46">
        <v>627.2</v>
      </c>
      <c r="I173" s="71">
        <f t="shared" si="7"/>
        <v>44.976694155611334</v>
      </c>
      <c r="K173" s="173"/>
    </row>
    <row r="174" spans="1:11" s="9" customFormat="1" ht="27.75" customHeight="1">
      <c r="A174" s="19">
        <v>10</v>
      </c>
      <c r="B174" s="83" t="s">
        <v>301</v>
      </c>
      <c r="C174" s="98" t="s">
        <v>219</v>
      </c>
      <c r="D174" s="98" t="s">
        <v>102</v>
      </c>
      <c r="E174" s="97" t="s">
        <v>270</v>
      </c>
      <c r="F174" s="34">
        <v>1831.1</v>
      </c>
      <c r="G174" s="70">
        <v>915.6</v>
      </c>
      <c r="H174" s="46">
        <v>0</v>
      </c>
      <c r="I174" s="71">
        <f t="shared" si="7"/>
        <v>0</v>
      </c>
      <c r="K174" s="173"/>
    </row>
    <row r="175" spans="1:11" s="9" customFormat="1" ht="27.75" customHeight="1">
      <c r="A175" s="19">
        <v>11</v>
      </c>
      <c r="B175" s="83" t="s">
        <v>302</v>
      </c>
      <c r="C175" s="98" t="s">
        <v>122</v>
      </c>
      <c r="D175" s="98" t="s">
        <v>133</v>
      </c>
      <c r="E175" s="97" t="s">
        <v>266</v>
      </c>
      <c r="F175" s="34"/>
      <c r="G175" s="70"/>
      <c r="H175" s="46"/>
      <c r="I175" s="71"/>
      <c r="K175" s="173"/>
    </row>
    <row r="176" spans="1:11" s="9" customFormat="1" ht="27.75" customHeight="1">
      <c r="A176" s="19">
        <v>12</v>
      </c>
      <c r="B176" s="83" t="s">
        <v>303</v>
      </c>
      <c r="C176" s="98" t="s">
        <v>127</v>
      </c>
      <c r="D176" s="98" t="s">
        <v>124</v>
      </c>
      <c r="E176" s="97" t="s">
        <v>269</v>
      </c>
      <c r="F176" s="34">
        <v>707.1</v>
      </c>
      <c r="G176" s="70">
        <v>549.3</v>
      </c>
      <c r="H176" s="46">
        <v>139.2</v>
      </c>
      <c r="I176" s="71">
        <f t="shared" si="7"/>
        <v>25.341343528126707</v>
      </c>
      <c r="K176" s="173"/>
    </row>
    <row r="177" spans="1:11" s="9" customFormat="1" ht="27.75" customHeight="1" thickBot="1">
      <c r="A177" s="22"/>
      <c r="B177" s="118"/>
      <c r="C177" s="101" t="s">
        <v>114</v>
      </c>
      <c r="D177" s="101" t="s">
        <v>119</v>
      </c>
      <c r="E177" s="127"/>
      <c r="F177" s="89"/>
      <c r="G177" s="102"/>
      <c r="H177" s="47">
        <v>367.2</v>
      </c>
      <c r="I177" s="71">
        <v>0</v>
      </c>
      <c r="K177" s="173"/>
    </row>
    <row r="178" spans="1:11" s="9" customFormat="1" ht="27.75" customHeight="1" thickBot="1">
      <c r="A178" s="8"/>
      <c r="B178" s="17" t="s">
        <v>272</v>
      </c>
      <c r="C178" s="119"/>
      <c r="D178" s="120"/>
      <c r="E178" s="121"/>
      <c r="F178" s="112">
        <f>SUM(F165:F177)</f>
        <v>10554.7</v>
      </c>
      <c r="G178" s="57">
        <f>SUM(G165:G177)</f>
        <v>5307.3</v>
      </c>
      <c r="H178" s="48">
        <f>SUM(H165:H177)</f>
        <v>2928.7999999999997</v>
      </c>
      <c r="I178" s="71">
        <f t="shared" si="7"/>
        <v>55.18436869971548</v>
      </c>
      <c r="K178" s="173"/>
    </row>
    <row r="179" spans="1:11" s="9" customFormat="1" ht="27.75" customHeight="1">
      <c r="A179" s="10"/>
      <c r="B179" s="122" t="s">
        <v>924</v>
      </c>
      <c r="C179" s="123"/>
      <c r="D179" s="123"/>
      <c r="E179" s="124"/>
      <c r="F179" s="92"/>
      <c r="G179" s="93"/>
      <c r="H179" s="49"/>
      <c r="I179" s="71"/>
      <c r="K179" s="172"/>
    </row>
    <row r="180" spans="1:11" s="9" customFormat="1" ht="27.75" customHeight="1">
      <c r="A180" s="19">
        <v>1</v>
      </c>
      <c r="B180" s="83" t="s">
        <v>304</v>
      </c>
      <c r="C180" s="98" t="s">
        <v>101</v>
      </c>
      <c r="D180" s="98" t="s">
        <v>103</v>
      </c>
      <c r="E180" s="97" t="s">
        <v>273</v>
      </c>
      <c r="F180" s="34">
        <v>4937.9</v>
      </c>
      <c r="G180" s="70">
        <v>2227</v>
      </c>
      <c r="H180" s="46">
        <v>1806.89</v>
      </c>
      <c r="I180" s="71">
        <f t="shared" si="7"/>
        <v>81.13560844185002</v>
      </c>
      <c r="K180" s="173"/>
    </row>
    <row r="181" spans="1:11" s="9" customFormat="1" ht="30.75" customHeight="1">
      <c r="A181" s="19"/>
      <c r="B181" s="95" t="s">
        <v>888</v>
      </c>
      <c r="C181" s="98" t="s">
        <v>101</v>
      </c>
      <c r="D181" s="98" t="s">
        <v>109</v>
      </c>
      <c r="E181" s="96" t="s">
        <v>887</v>
      </c>
      <c r="F181" s="34">
        <v>0</v>
      </c>
      <c r="G181" s="70"/>
      <c r="H181" s="46"/>
      <c r="I181" s="71">
        <v>0</v>
      </c>
      <c r="K181" s="173"/>
    </row>
    <row r="182" spans="1:11" s="9" customFormat="1" ht="27.75" customHeight="1">
      <c r="A182" s="19">
        <v>2</v>
      </c>
      <c r="B182" s="83" t="s">
        <v>305</v>
      </c>
      <c r="C182" s="98" t="s">
        <v>122</v>
      </c>
      <c r="D182" s="98" t="s">
        <v>128</v>
      </c>
      <c r="E182" s="128" t="s">
        <v>974</v>
      </c>
      <c r="F182" s="34">
        <v>574.4</v>
      </c>
      <c r="G182" s="70">
        <v>259.1</v>
      </c>
      <c r="H182" s="46">
        <v>22</v>
      </c>
      <c r="I182" s="71">
        <f t="shared" si="7"/>
        <v>8.490930142802005</v>
      </c>
      <c r="K182" s="173"/>
    </row>
    <row r="183" spans="1:11" s="9" customFormat="1" ht="27.75" customHeight="1">
      <c r="A183" s="19">
        <v>3</v>
      </c>
      <c r="B183" s="83" t="s">
        <v>306</v>
      </c>
      <c r="C183" s="98" t="s">
        <v>114</v>
      </c>
      <c r="D183" s="98" t="s">
        <v>115</v>
      </c>
      <c r="E183" s="97" t="s">
        <v>274</v>
      </c>
      <c r="F183" s="34">
        <v>1205.6</v>
      </c>
      <c r="G183" s="70">
        <v>543.7</v>
      </c>
      <c r="H183" s="46">
        <v>518.5</v>
      </c>
      <c r="I183" s="71">
        <f t="shared" si="7"/>
        <v>95.36509104285452</v>
      </c>
      <c r="K183" s="173"/>
    </row>
    <row r="184" spans="1:11" s="9" customFormat="1" ht="27.75" customHeight="1">
      <c r="A184" s="19">
        <v>4</v>
      </c>
      <c r="B184" s="83" t="s">
        <v>307</v>
      </c>
      <c r="C184" s="98" t="s">
        <v>114</v>
      </c>
      <c r="D184" s="98" t="s">
        <v>119</v>
      </c>
      <c r="E184" s="97" t="s">
        <v>275</v>
      </c>
      <c r="F184" s="34">
        <v>480</v>
      </c>
      <c r="G184" s="70">
        <v>216.5</v>
      </c>
      <c r="H184" s="46">
        <v>0.13</v>
      </c>
      <c r="I184" s="71">
        <f t="shared" si="7"/>
        <v>0.06004618937644342</v>
      </c>
      <c r="K184" s="173"/>
    </row>
    <row r="185" spans="1:11" s="9" customFormat="1" ht="27.75" customHeight="1">
      <c r="A185" s="19">
        <v>5</v>
      </c>
      <c r="B185" s="83" t="s">
        <v>308</v>
      </c>
      <c r="C185" s="98" t="s">
        <v>219</v>
      </c>
      <c r="D185" s="98" t="s">
        <v>102</v>
      </c>
      <c r="E185" s="97" t="s">
        <v>276</v>
      </c>
      <c r="F185" s="23">
        <v>5.7</v>
      </c>
      <c r="G185" s="70">
        <v>2.9</v>
      </c>
      <c r="H185" s="46">
        <v>12.9</v>
      </c>
      <c r="I185" s="71">
        <f t="shared" si="7"/>
        <v>444.8275862068966</v>
      </c>
      <c r="K185" s="171"/>
    </row>
    <row r="186" spans="1:11" s="9" customFormat="1" ht="27.75" customHeight="1">
      <c r="A186" s="19">
        <v>6</v>
      </c>
      <c r="B186" s="83" t="s">
        <v>308</v>
      </c>
      <c r="C186" s="98" t="s">
        <v>219</v>
      </c>
      <c r="D186" s="98" t="s">
        <v>103</v>
      </c>
      <c r="E186" s="97" t="s">
        <v>277</v>
      </c>
      <c r="F186" s="23">
        <v>1624.9</v>
      </c>
      <c r="G186" s="70">
        <v>812.5</v>
      </c>
      <c r="H186" s="46">
        <v>295.2</v>
      </c>
      <c r="I186" s="71">
        <f t="shared" si="7"/>
        <v>36.332307692307694</v>
      </c>
      <c r="K186" s="171"/>
    </row>
    <row r="187" spans="1:11" s="9" customFormat="1" ht="27.75" customHeight="1">
      <c r="A187" s="19">
        <v>7</v>
      </c>
      <c r="B187" s="83" t="s">
        <v>309</v>
      </c>
      <c r="C187" s="98" t="s">
        <v>127</v>
      </c>
      <c r="D187" s="98" t="s">
        <v>124</v>
      </c>
      <c r="E187" s="97" t="s">
        <v>278</v>
      </c>
      <c r="F187" s="34">
        <v>1200.1</v>
      </c>
      <c r="G187" s="70">
        <v>568.2</v>
      </c>
      <c r="H187" s="46">
        <v>250.3</v>
      </c>
      <c r="I187" s="71">
        <f t="shared" si="7"/>
        <v>44.05139035550862</v>
      </c>
      <c r="K187" s="173"/>
    </row>
    <row r="188" spans="1:11" s="9" customFormat="1" ht="27.75" customHeight="1">
      <c r="A188" s="19">
        <v>8</v>
      </c>
      <c r="B188" s="83" t="s">
        <v>841</v>
      </c>
      <c r="C188" s="98" t="s">
        <v>104</v>
      </c>
      <c r="D188" s="98" t="s">
        <v>102</v>
      </c>
      <c r="E188" s="97" t="s">
        <v>834</v>
      </c>
      <c r="F188" s="34">
        <v>0</v>
      </c>
      <c r="G188" s="70"/>
      <c r="H188" s="46">
        <v>525</v>
      </c>
      <c r="I188" s="71">
        <v>0</v>
      </c>
      <c r="K188" s="173"/>
    </row>
    <row r="189" spans="1:11" s="9" customFormat="1" ht="27.75" customHeight="1">
      <c r="A189" s="19">
        <v>9</v>
      </c>
      <c r="B189" s="83" t="s">
        <v>684</v>
      </c>
      <c r="C189" s="98" t="s">
        <v>104</v>
      </c>
      <c r="D189" s="98" t="s">
        <v>103</v>
      </c>
      <c r="E189" s="97" t="s">
        <v>835</v>
      </c>
      <c r="F189" s="34">
        <v>0</v>
      </c>
      <c r="G189" s="70"/>
      <c r="H189" s="46"/>
      <c r="I189" s="71">
        <v>0</v>
      </c>
      <c r="K189" s="173"/>
    </row>
    <row r="190" spans="1:11" s="9" customFormat="1" ht="27.75" customHeight="1">
      <c r="A190" s="19">
        <v>10</v>
      </c>
      <c r="B190" s="83" t="s">
        <v>842</v>
      </c>
      <c r="C190" s="98" t="s">
        <v>101</v>
      </c>
      <c r="D190" s="98" t="s">
        <v>102</v>
      </c>
      <c r="E190" s="97" t="s">
        <v>836</v>
      </c>
      <c r="F190" s="34">
        <v>0</v>
      </c>
      <c r="G190" s="70"/>
      <c r="H190" s="46"/>
      <c r="I190" s="71">
        <v>0</v>
      </c>
      <c r="K190" s="173"/>
    </row>
    <row r="191" spans="1:11" s="9" customFormat="1" ht="27.75" customHeight="1">
      <c r="A191" s="19">
        <v>11</v>
      </c>
      <c r="B191" s="83" t="s">
        <v>258</v>
      </c>
      <c r="C191" s="98" t="s">
        <v>101</v>
      </c>
      <c r="D191" s="98" t="s">
        <v>109</v>
      </c>
      <c r="E191" s="97" t="s">
        <v>837</v>
      </c>
      <c r="F191" s="34">
        <v>0</v>
      </c>
      <c r="G191" s="70"/>
      <c r="H191" s="46"/>
      <c r="I191" s="71">
        <v>0</v>
      </c>
      <c r="K191" s="173"/>
    </row>
    <row r="192" spans="1:11" s="9" customFormat="1" ht="27.75" customHeight="1">
      <c r="A192" s="19">
        <v>12</v>
      </c>
      <c r="B192" s="83" t="s">
        <v>304</v>
      </c>
      <c r="C192" s="98" t="s">
        <v>101</v>
      </c>
      <c r="D192" s="98" t="s">
        <v>106</v>
      </c>
      <c r="E192" s="97" t="s">
        <v>838</v>
      </c>
      <c r="F192" s="34">
        <v>0</v>
      </c>
      <c r="G192" s="70"/>
      <c r="H192" s="46"/>
      <c r="I192" s="71">
        <v>0</v>
      </c>
      <c r="K192" s="173"/>
    </row>
    <row r="193" spans="1:11" s="9" customFormat="1" ht="27.75" customHeight="1">
      <c r="A193" s="19">
        <v>13</v>
      </c>
      <c r="B193" s="83" t="s">
        <v>679</v>
      </c>
      <c r="C193" s="98" t="s">
        <v>122</v>
      </c>
      <c r="D193" s="98" t="s">
        <v>123</v>
      </c>
      <c r="E193" s="97" t="s">
        <v>839</v>
      </c>
      <c r="F193" s="34">
        <v>0</v>
      </c>
      <c r="G193" s="70"/>
      <c r="H193" s="46">
        <v>100</v>
      </c>
      <c r="I193" s="71">
        <v>0</v>
      </c>
      <c r="K193" s="173"/>
    </row>
    <row r="194" spans="1:11" s="9" customFormat="1" ht="27.75" customHeight="1">
      <c r="A194" s="19">
        <v>14</v>
      </c>
      <c r="B194" s="83" t="s">
        <v>256</v>
      </c>
      <c r="C194" s="98" t="s">
        <v>122</v>
      </c>
      <c r="D194" s="98" t="s">
        <v>111</v>
      </c>
      <c r="E194" s="97" t="s">
        <v>840</v>
      </c>
      <c r="F194" s="34">
        <v>0</v>
      </c>
      <c r="G194" s="70"/>
      <c r="H194" s="46"/>
      <c r="I194" s="71">
        <v>0</v>
      </c>
      <c r="K194" s="173"/>
    </row>
    <row r="195" spans="1:11" s="9" customFormat="1" ht="27.75" customHeight="1">
      <c r="A195" s="19"/>
      <c r="B195" s="129"/>
      <c r="C195" s="98"/>
      <c r="D195" s="98"/>
      <c r="E195" s="97" t="s">
        <v>972</v>
      </c>
      <c r="F195" s="34"/>
      <c r="G195" s="70"/>
      <c r="H195" s="46">
        <v>485.3</v>
      </c>
      <c r="I195" s="71">
        <v>0</v>
      </c>
      <c r="K195" s="173"/>
    </row>
    <row r="196" spans="1:11" s="9" customFormat="1" ht="27.75" customHeight="1">
      <c r="A196" s="23"/>
      <c r="B196" s="130"/>
      <c r="C196" s="98"/>
      <c r="D196" s="98"/>
      <c r="E196" s="131" t="s">
        <v>973</v>
      </c>
      <c r="F196" s="34"/>
      <c r="G196" s="70"/>
      <c r="H196" s="46">
        <v>200</v>
      </c>
      <c r="I196" s="71">
        <v>0</v>
      </c>
      <c r="K196" s="173"/>
    </row>
    <row r="197" spans="1:11" s="9" customFormat="1" ht="27.75" customHeight="1" thickBot="1">
      <c r="A197" s="24"/>
      <c r="B197" s="132"/>
      <c r="C197" s="101"/>
      <c r="D197" s="101"/>
      <c r="E197" s="128" t="s">
        <v>974</v>
      </c>
      <c r="F197" s="89"/>
      <c r="G197" s="102"/>
      <c r="H197" s="47"/>
      <c r="I197" s="71">
        <v>0</v>
      </c>
      <c r="K197" s="172"/>
    </row>
    <row r="198" spans="1:11" s="9" customFormat="1" ht="27.75" customHeight="1" thickBot="1">
      <c r="A198" s="8"/>
      <c r="B198" s="17" t="s">
        <v>279</v>
      </c>
      <c r="C198" s="119"/>
      <c r="D198" s="120"/>
      <c r="E198" s="121"/>
      <c r="F198" s="112">
        <f>SUM(F180:F197)</f>
        <v>10028.6</v>
      </c>
      <c r="G198" s="57">
        <f>SUM(G180:G197)</f>
        <v>4629.900000000001</v>
      </c>
      <c r="H198" s="48">
        <f>SUM(H180:H197)</f>
        <v>4216.220000000001</v>
      </c>
      <c r="I198" s="71">
        <f t="shared" si="7"/>
        <v>91.06503380202598</v>
      </c>
      <c r="K198" s="172"/>
    </row>
    <row r="199" spans="1:11" s="9" customFormat="1" ht="27.75" customHeight="1">
      <c r="A199" s="10"/>
      <c r="B199" s="122" t="s">
        <v>287</v>
      </c>
      <c r="C199" s="123"/>
      <c r="D199" s="123"/>
      <c r="E199" s="124"/>
      <c r="F199" s="92"/>
      <c r="G199" s="93"/>
      <c r="H199" s="49"/>
      <c r="I199" s="71"/>
      <c r="K199" s="172"/>
    </row>
    <row r="200" spans="1:11" s="9" customFormat="1" ht="27.75" customHeight="1">
      <c r="A200" s="19">
        <v>1</v>
      </c>
      <c r="B200" s="83" t="s">
        <v>310</v>
      </c>
      <c r="C200" s="98" t="s">
        <v>101</v>
      </c>
      <c r="D200" s="98" t="s">
        <v>103</v>
      </c>
      <c r="E200" s="97" t="s">
        <v>280</v>
      </c>
      <c r="F200" s="34">
        <v>10543.9</v>
      </c>
      <c r="G200" s="70">
        <v>4755.3</v>
      </c>
      <c r="H200" s="46">
        <v>3597.1</v>
      </c>
      <c r="I200" s="71">
        <f t="shared" si="7"/>
        <v>75.64401825331734</v>
      </c>
      <c r="K200" s="173"/>
    </row>
    <row r="201" spans="1:11" s="9" customFormat="1" ht="27.75" customHeight="1">
      <c r="A201" s="19">
        <v>2</v>
      </c>
      <c r="B201" s="83" t="s">
        <v>311</v>
      </c>
      <c r="C201" s="98" t="s">
        <v>122</v>
      </c>
      <c r="D201" s="98" t="s">
        <v>128</v>
      </c>
      <c r="E201" s="97" t="s">
        <v>281</v>
      </c>
      <c r="F201" s="34">
        <v>120</v>
      </c>
      <c r="G201" s="70">
        <v>54.1</v>
      </c>
      <c r="H201" s="46">
        <v>12.5</v>
      </c>
      <c r="I201" s="71">
        <f t="shared" si="7"/>
        <v>23.105360443622917</v>
      </c>
      <c r="K201" s="173"/>
    </row>
    <row r="202" spans="1:11" s="9" customFormat="1" ht="27.75" customHeight="1">
      <c r="A202" s="19">
        <v>3</v>
      </c>
      <c r="B202" s="83" t="s">
        <v>312</v>
      </c>
      <c r="C202" s="98" t="s">
        <v>114</v>
      </c>
      <c r="D202" s="98" t="s">
        <v>115</v>
      </c>
      <c r="E202" s="97" t="s">
        <v>282</v>
      </c>
      <c r="F202" s="34">
        <v>290</v>
      </c>
      <c r="G202" s="70">
        <v>130.8</v>
      </c>
      <c r="H202" s="46">
        <v>234.3</v>
      </c>
      <c r="I202" s="71">
        <f t="shared" si="7"/>
        <v>179.12844036697246</v>
      </c>
      <c r="K202" s="173"/>
    </row>
    <row r="203" spans="1:11" s="9" customFormat="1" ht="27.75" customHeight="1">
      <c r="A203" s="19">
        <v>4</v>
      </c>
      <c r="B203" s="83" t="s">
        <v>313</v>
      </c>
      <c r="C203" s="98" t="s">
        <v>219</v>
      </c>
      <c r="D203" s="98" t="s">
        <v>102</v>
      </c>
      <c r="E203" s="97" t="s">
        <v>283</v>
      </c>
      <c r="F203" s="34">
        <v>824.7</v>
      </c>
      <c r="G203" s="70">
        <v>412.4</v>
      </c>
      <c r="H203" s="46">
        <v>0</v>
      </c>
      <c r="I203" s="71">
        <f t="shared" si="7"/>
        <v>0</v>
      </c>
      <c r="K203" s="173"/>
    </row>
    <row r="204" spans="1:11" s="9" customFormat="1" ht="27.75" customHeight="1">
      <c r="A204" s="19">
        <v>5</v>
      </c>
      <c r="B204" s="83" t="s">
        <v>314</v>
      </c>
      <c r="C204" s="98" t="s">
        <v>219</v>
      </c>
      <c r="D204" s="98" t="s">
        <v>103</v>
      </c>
      <c r="E204" s="97" t="s">
        <v>284</v>
      </c>
      <c r="F204" s="34">
        <v>3558.7</v>
      </c>
      <c r="G204" s="70">
        <v>1779.4</v>
      </c>
      <c r="H204" s="46">
        <v>388.6</v>
      </c>
      <c r="I204" s="71">
        <f t="shared" si="7"/>
        <v>21.838822074856694</v>
      </c>
      <c r="K204" s="173"/>
    </row>
    <row r="205" spans="1:11" s="9" customFormat="1" ht="27.75" customHeight="1">
      <c r="A205" s="19">
        <v>6</v>
      </c>
      <c r="B205" s="83" t="s">
        <v>315</v>
      </c>
      <c r="C205" s="98" t="s">
        <v>127</v>
      </c>
      <c r="D205" s="98" t="s">
        <v>124</v>
      </c>
      <c r="E205" s="97" t="s">
        <v>285</v>
      </c>
      <c r="F205" s="34">
        <v>1987.1</v>
      </c>
      <c r="G205" s="70">
        <v>811.8</v>
      </c>
      <c r="H205" s="46">
        <v>128.2</v>
      </c>
      <c r="I205" s="71">
        <f t="shared" si="7"/>
        <v>15.792067011579206</v>
      </c>
      <c r="K205" s="173"/>
    </row>
    <row r="206" spans="1:11" s="9" customFormat="1" ht="27.75" customHeight="1">
      <c r="A206" s="19">
        <v>7</v>
      </c>
      <c r="B206" s="83" t="s">
        <v>933</v>
      </c>
      <c r="C206" s="98" t="s">
        <v>127</v>
      </c>
      <c r="D206" s="98" t="s">
        <v>101</v>
      </c>
      <c r="E206" s="97" t="s">
        <v>286</v>
      </c>
      <c r="F206" s="34">
        <v>2750</v>
      </c>
      <c r="G206" s="70">
        <v>1240.3</v>
      </c>
      <c r="H206" s="46">
        <v>908.6</v>
      </c>
      <c r="I206" s="71">
        <f t="shared" si="7"/>
        <v>73.25647020882046</v>
      </c>
      <c r="K206" s="173"/>
    </row>
    <row r="207" spans="1:11" s="9" customFormat="1" ht="27.75" customHeight="1">
      <c r="A207" s="19">
        <v>8</v>
      </c>
      <c r="B207" s="83" t="s">
        <v>849</v>
      </c>
      <c r="C207" s="98" t="s">
        <v>104</v>
      </c>
      <c r="D207" s="98" t="s">
        <v>102</v>
      </c>
      <c r="E207" s="97" t="s">
        <v>843</v>
      </c>
      <c r="F207" s="34"/>
      <c r="G207" s="70"/>
      <c r="H207" s="46">
        <v>475.7</v>
      </c>
      <c r="I207" s="71">
        <v>0</v>
      </c>
      <c r="K207" s="173"/>
    </row>
    <row r="208" spans="1:11" s="9" customFormat="1" ht="27.75" customHeight="1">
      <c r="A208" s="19">
        <v>9</v>
      </c>
      <c r="B208" s="83" t="s">
        <v>684</v>
      </c>
      <c r="C208" s="98" t="s">
        <v>104</v>
      </c>
      <c r="D208" s="98" t="s">
        <v>103</v>
      </c>
      <c r="E208" s="97" t="s">
        <v>844</v>
      </c>
      <c r="F208" s="34"/>
      <c r="G208" s="70"/>
      <c r="H208" s="46"/>
      <c r="I208" s="71">
        <v>0</v>
      </c>
      <c r="K208" s="173"/>
    </row>
    <row r="209" spans="1:11" s="9" customFormat="1" ht="27.75" customHeight="1">
      <c r="A209" s="19">
        <v>10</v>
      </c>
      <c r="B209" s="83" t="s">
        <v>258</v>
      </c>
      <c r="C209" s="98" t="s">
        <v>101</v>
      </c>
      <c r="D209" s="98" t="s">
        <v>109</v>
      </c>
      <c r="E209" s="97" t="s">
        <v>845</v>
      </c>
      <c r="F209" s="34"/>
      <c r="G209" s="70"/>
      <c r="H209" s="46">
        <v>0.27</v>
      </c>
      <c r="I209" s="71">
        <v>0</v>
      </c>
      <c r="K209" s="173"/>
    </row>
    <row r="210" spans="1:11" s="9" customFormat="1" ht="27.75" customHeight="1">
      <c r="A210" s="19">
        <v>11</v>
      </c>
      <c r="B210" s="83" t="s">
        <v>807</v>
      </c>
      <c r="C210" s="98" t="s">
        <v>101</v>
      </c>
      <c r="D210" s="98" t="s">
        <v>106</v>
      </c>
      <c r="E210" s="97" t="s">
        <v>846</v>
      </c>
      <c r="F210" s="34"/>
      <c r="G210" s="70"/>
      <c r="H210" s="46">
        <v>12.5</v>
      </c>
      <c r="I210" s="71">
        <v>0</v>
      </c>
      <c r="K210" s="173"/>
    </row>
    <row r="211" spans="1:11" s="9" customFormat="1" ht="27.75" customHeight="1">
      <c r="A211" s="19">
        <v>12</v>
      </c>
      <c r="B211" s="83" t="s">
        <v>850</v>
      </c>
      <c r="C211" s="98" t="s">
        <v>136</v>
      </c>
      <c r="D211" s="98" t="s">
        <v>115</v>
      </c>
      <c r="E211" s="97" t="s">
        <v>847</v>
      </c>
      <c r="F211" s="34"/>
      <c r="G211" s="70"/>
      <c r="H211" s="46">
        <v>518.86</v>
      </c>
      <c r="I211" s="71">
        <v>0</v>
      </c>
      <c r="K211" s="173"/>
    </row>
    <row r="212" spans="1:11" s="9" customFormat="1" ht="27.75" customHeight="1">
      <c r="A212" s="19">
        <v>13</v>
      </c>
      <c r="B212" s="83" t="s">
        <v>851</v>
      </c>
      <c r="C212" s="98" t="s">
        <v>101</v>
      </c>
      <c r="D212" s="98" t="s">
        <v>102</v>
      </c>
      <c r="E212" s="97" t="s">
        <v>848</v>
      </c>
      <c r="F212" s="34"/>
      <c r="G212" s="70"/>
      <c r="H212" s="46">
        <v>10</v>
      </c>
      <c r="I212" s="71">
        <v>0</v>
      </c>
      <c r="K212" s="173"/>
    </row>
    <row r="213" spans="1:11" s="9" customFormat="1" ht="27.75" customHeight="1">
      <c r="A213" s="19">
        <v>14</v>
      </c>
      <c r="B213" s="83" t="s">
        <v>853</v>
      </c>
      <c r="C213" s="98" t="s">
        <v>122</v>
      </c>
      <c r="D213" s="98" t="s">
        <v>124</v>
      </c>
      <c r="E213" s="97" t="s">
        <v>852</v>
      </c>
      <c r="F213" s="34"/>
      <c r="G213" s="70"/>
      <c r="H213" s="46">
        <v>20.1</v>
      </c>
      <c r="I213" s="71">
        <v>0</v>
      </c>
      <c r="K213" s="173"/>
    </row>
    <row r="214" spans="1:11" s="9" customFormat="1" ht="27.75" customHeight="1" thickBot="1">
      <c r="A214" s="22"/>
      <c r="B214" s="118" t="s">
        <v>975</v>
      </c>
      <c r="C214" s="101"/>
      <c r="D214" s="101"/>
      <c r="E214" s="127"/>
      <c r="F214" s="89"/>
      <c r="G214" s="102"/>
      <c r="H214" s="47">
        <v>10</v>
      </c>
      <c r="I214" s="71">
        <v>0</v>
      </c>
      <c r="K214" s="172"/>
    </row>
    <row r="215" spans="1:11" s="9" customFormat="1" ht="27.75" customHeight="1" thickBot="1">
      <c r="A215" s="8"/>
      <c r="B215" s="17" t="s">
        <v>288</v>
      </c>
      <c r="C215" s="119"/>
      <c r="D215" s="120"/>
      <c r="E215" s="121"/>
      <c r="F215" s="112">
        <f>SUM(F200:F214)</f>
        <v>20074.399999999998</v>
      </c>
      <c r="G215" s="57">
        <f>SUM(G200:G214)</f>
        <v>9184.1</v>
      </c>
      <c r="H215" s="48">
        <f>SUM(H200:H214)</f>
        <v>6316.7300000000005</v>
      </c>
      <c r="I215" s="71">
        <f>+H215/G215*100</f>
        <v>68.77897670974838</v>
      </c>
      <c r="K215" s="177"/>
    </row>
    <row r="216" spans="1:11" s="9" customFormat="1" ht="27.75" customHeight="1">
      <c r="A216" s="10"/>
      <c r="B216" s="122" t="s">
        <v>322</v>
      </c>
      <c r="C216" s="123"/>
      <c r="D216" s="123"/>
      <c r="E216" s="124"/>
      <c r="F216" s="92"/>
      <c r="G216" s="93"/>
      <c r="H216" s="49"/>
      <c r="I216" s="71"/>
      <c r="K216" s="172"/>
    </row>
    <row r="217" spans="1:11" s="9" customFormat="1" ht="27.75" customHeight="1">
      <c r="A217" s="19">
        <v>1</v>
      </c>
      <c r="B217" s="83" t="s">
        <v>316</v>
      </c>
      <c r="C217" s="98" t="s">
        <v>101</v>
      </c>
      <c r="D217" s="98" t="s">
        <v>103</v>
      </c>
      <c r="E217" s="97" t="s">
        <v>289</v>
      </c>
      <c r="F217" s="34">
        <v>5031.7</v>
      </c>
      <c r="G217" s="70">
        <v>2269.3</v>
      </c>
      <c r="H217" s="46">
        <v>1584.2</v>
      </c>
      <c r="I217" s="71">
        <f>+H217/G217*100</f>
        <v>69.81007359097518</v>
      </c>
      <c r="K217" s="173"/>
    </row>
    <row r="218" spans="1:11" s="9" customFormat="1" ht="27.75" customHeight="1">
      <c r="A218" s="19"/>
      <c r="B218" s="83" t="s">
        <v>935</v>
      </c>
      <c r="C218" s="98" t="s">
        <v>101</v>
      </c>
      <c r="D218" s="98" t="s">
        <v>109</v>
      </c>
      <c r="E218" s="97" t="s">
        <v>956</v>
      </c>
      <c r="F218" s="34">
        <v>43.9</v>
      </c>
      <c r="G218" s="70">
        <v>19.8</v>
      </c>
      <c r="H218" s="46">
        <v>165.6</v>
      </c>
      <c r="I218" s="71">
        <f>+H218/G218*100</f>
        <v>836.3636363636364</v>
      </c>
      <c r="K218" s="173"/>
    </row>
    <row r="219" spans="1:11" s="9" customFormat="1" ht="27.75" customHeight="1">
      <c r="A219" s="19">
        <v>2</v>
      </c>
      <c r="B219" s="83" t="s">
        <v>317</v>
      </c>
      <c r="C219" s="98" t="s">
        <v>122</v>
      </c>
      <c r="D219" s="98" t="s">
        <v>128</v>
      </c>
      <c r="E219" s="97" t="s">
        <v>290</v>
      </c>
      <c r="F219" s="34">
        <v>106</v>
      </c>
      <c r="G219" s="70">
        <v>47.8</v>
      </c>
      <c r="H219" s="46">
        <v>11.5</v>
      </c>
      <c r="I219" s="71">
        <f>+H219/G219*100</f>
        <v>24.058577405857744</v>
      </c>
      <c r="K219" s="173"/>
    </row>
    <row r="220" spans="1:11" s="9" customFormat="1" ht="27.75" customHeight="1">
      <c r="A220" s="19">
        <v>3</v>
      </c>
      <c r="B220" s="83" t="s">
        <v>318</v>
      </c>
      <c r="C220" s="98" t="s">
        <v>114</v>
      </c>
      <c r="D220" s="98" t="s">
        <v>115</v>
      </c>
      <c r="E220" s="97" t="s">
        <v>291</v>
      </c>
      <c r="F220" s="34">
        <v>4014.2</v>
      </c>
      <c r="G220" s="70">
        <v>1810.4</v>
      </c>
      <c r="H220" s="46">
        <v>960.8</v>
      </c>
      <c r="I220" s="71">
        <f>+H220/G220*100</f>
        <v>53.07114449845337</v>
      </c>
      <c r="K220" s="173"/>
    </row>
    <row r="221" spans="1:11" s="9" customFormat="1" ht="27.75" customHeight="1">
      <c r="A221" s="19">
        <v>4</v>
      </c>
      <c r="B221" s="83" t="s">
        <v>319</v>
      </c>
      <c r="C221" s="98" t="s">
        <v>101</v>
      </c>
      <c r="D221" s="98" t="s">
        <v>102</v>
      </c>
      <c r="E221" s="97" t="s">
        <v>292</v>
      </c>
      <c r="F221" s="34"/>
      <c r="G221" s="70"/>
      <c r="H221" s="46"/>
      <c r="I221" s="71">
        <v>0</v>
      </c>
      <c r="K221" s="173"/>
    </row>
    <row r="222" spans="1:11" s="9" customFormat="1" ht="27.75" customHeight="1">
      <c r="A222" s="19">
        <v>5</v>
      </c>
      <c r="B222" s="83" t="s">
        <v>320</v>
      </c>
      <c r="C222" s="98" t="s">
        <v>219</v>
      </c>
      <c r="D222" s="98" t="s">
        <v>102</v>
      </c>
      <c r="E222" s="97" t="s">
        <v>293</v>
      </c>
      <c r="F222" s="34">
        <v>2.1</v>
      </c>
      <c r="G222" s="70">
        <v>1.1</v>
      </c>
      <c r="H222" s="46"/>
      <c r="I222" s="71">
        <f>+H222/G222*100</f>
        <v>0</v>
      </c>
      <c r="K222" s="173"/>
    </row>
    <row r="223" spans="1:11" s="9" customFormat="1" ht="27.75" customHeight="1">
      <c r="A223" s="19">
        <v>6</v>
      </c>
      <c r="B223" s="83" t="s">
        <v>320</v>
      </c>
      <c r="C223" s="98" t="s">
        <v>219</v>
      </c>
      <c r="D223" s="98" t="s">
        <v>103</v>
      </c>
      <c r="E223" s="97" t="s">
        <v>294</v>
      </c>
      <c r="F223" s="34">
        <v>5787.9</v>
      </c>
      <c r="G223" s="70">
        <v>2894</v>
      </c>
      <c r="H223" s="46">
        <v>565</v>
      </c>
      <c r="I223" s="71">
        <f>+H223/G223*100</f>
        <v>19.52315134761576</v>
      </c>
      <c r="K223" s="173"/>
    </row>
    <row r="224" spans="1:11" s="9" customFormat="1" ht="27.75" customHeight="1">
      <c r="A224" s="19">
        <v>7</v>
      </c>
      <c r="B224" s="83" t="s">
        <v>321</v>
      </c>
      <c r="C224" s="98" t="s">
        <v>127</v>
      </c>
      <c r="D224" s="98" t="s">
        <v>124</v>
      </c>
      <c r="E224" s="97" t="s">
        <v>295</v>
      </c>
      <c r="F224" s="34">
        <v>1330.9</v>
      </c>
      <c r="G224" s="70">
        <v>730.5</v>
      </c>
      <c r="H224" s="46">
        <v>32.7</v>
      </c>
      <c r="I224" s="71">
        <f>+H224/G224*100</f>
        <v>4.476386036960986</v>
      </c>
      <c r="K224" s="173"/>
    </row>
    <row r="225" spans="1:11" s="9" customFormat="1" ht="27.75" customHeight="1">
      <c r="A225" s="19">
        <v>8</v>
      </c>
      <c r="B225" s="83" t="s">
        <v>934</v>
      </c>
      <c r="C225" s="98" t="s">
        <v>127</v>
      </c>
      <c r="D225" s="98" t="s">
        <v>101</v>
      </c>
      <c r="E225" s="97" t="s">
        <v>296</v>
      </c>
      <c r="F225" s="34">
        <v>2750</v>
      </c>
      <c r="G225" s="70">
        <v>1240.3</v>
      </c>
      <c r="H225" s="46">
        <v>695</v>
      </c>
      <c r="I225" s="71">
        <f>+H225/G225*100</f>
        <v>56.034830282996055</v>
      </c>
      <c r="K225" s="173"/>
    </row>
    <row r="226" spans="1:11" s="9" customFormat="1" ht="27.75" customHeight="1">
      <c r="A226" s="19">
        <v>9</v>
      </c>
      <c r="B226" s="83" t="s">
        <v>855</v>
      </c>
      <c r="C226" s="98" t="s">
        <v>104</v>
      </c>
      <c r="D226" s="98" t="s">
        <v>102</v>
      </c>
      <c r="E226" s="97" t="s">
        <v>854</v>
      </c>
      <c r="F226" s="34">
        <v>0</v>
      </c>
      <c r="G226" s="70"/>
      <c r="H226" s="46">
        <v>363.9</v>
      </c>
      <c r="I226" s="71">
        <v>0</v>
      </c>
      <c r="K226" s="173"/>
    </row>
    <row r="227" spans="1:11" s="9" customFormat="1" ht="27.75" customHeight="1">
      <c r="A227" s="19">
        <v>10</v>
      </c>
      <c r="B227" s="83" t="s">
        <v>318</v>
      </c>
      <c r="C227" s="98" t="s">
        <v>114</v>
      </c>
      <c r="D227" s="98" t="s">
        <v>119</v>
      </c>
      <c r="E227" s="97" t="s">
        <v>856</v>
      </c>
      <c r="F227" s="34">
        <v>0</v>
      </c>
      <c r="G227" s="70"/>
      <c r="H227" s="46"/>
      <c r="I227" s="71">
        <v>0</v>
      </c>
      <c r="K227" s="173"/>
    </row>
    <row r="228" spans="1:11" s="9" customFormat="1" ht="27.75" customHeight="1">
      <c r="A228" s="19">
        <v>11</v>
      </c>
      <c r="B228" s="83" t="s">
        <v>859</v>
      </c>
      <c r="C228" s="98" t="s">
        <v>114</v>
      </c>
      <c r="D228" s="98" t="s">
        <v>120</v>
      </c>
      <c r="E228" s="97" t="s">
        <v>857</v>
      </c>
      <c r="F228" s="34">
        <v>0</v>
      </c>
      <c r="G228" s="70"/>
      <c r="H228" s="46">
        <v>20</v>
      </c>
      <c r="I228" s="71">
        <v>0</v>
      </c>
      <c r="K228" s="173"/>
    </row>
    <row r="229" spans="1:11" s="9" customFormat="1" ht="27.75" customHeight="1">
      <c r="A229" s="19">
        <v>12</v>
      </c>
      <c r="B229" s="83" t="s">
        <v>860</v>
      </c>
      <c r="C229" s="98" t="s">
        <v>136</v>
      </c>
      <c r="D229" s="98" t="s">
        <v>115</v>
      </c>
      <c r="E229" s="97" t="s">
        <v>858</v>
      </c>
      <c r="F229" s="34">
        <v>0</v>
      </c>
      <c r="G229" s="70"/>
      <c r="H229" s="46">
        <v>50</v>
      </c>
      <c r="I229" s="71">
        <v>0</v>
      </c>
      <c r="K229" s="173"/>
    </row>
    <row r="230" spans="1:11" s="9" customFormat="1" ht="27.75" customHeight="1">
      <c r="A230" s="19">
        <v>13</v>
      </c>
      <c r="B230" s="83" t="s">
        <v>319</v>
      </c>
      <c r="C230" s="98" t="s">
        <v>101</v>
      </c>
      <c r="D230" s="98" t="s">
        <v>102</v>
      </c>
      <c r="E230" s="97" t="s">
        <v>292</v>
      </c>
      <c r="F230" s="34">
        <v>0</v>
      </c>
      <c r="G230" s="70"/>
      <c r="H230" s="46"/>
      <c r="I230" s="71">
        <v>0</v>
      </c>
      <c r="K230" s="173"/>
    </row>
    <row r="231" spans="1:11" s="9" customFormat="1" ht="27.75" customHeight="1" thickBot="1">
      <c r="A231" s="19"/>
      <c r="B231" s="83"/>
      <c r="C231" s="98"/>
      <c r="D231" s="98"/>
      <c r="E231" s="97"/>
      <c r="F231" s="34"/>
      <c r="G231" s="70"/>
      <c r="H231" s="46">
        <v>6.5</v>
      </c>
      <c r="I231" s="71">
        <v>0</v>
      </c>
      <c r="K231" s="173"/>
    </row>
    <row r="232" spans="1:11" s="9" customFormat="1" ht="27.75" customHeight="1" thickBot="1">
      <c r="A232" s="8"/>
      <c r="B232" s="17" t="s">
        <v>323</v>
      </c>
      <c r="C232" s="119"/>
      <c r="D232" s="120"/>
      <c r="E232" s="121"/>
      <c r="F232" s="112">
        <f>SUM(F217:F231)</f>
        <v>19066.699999999997</v>
      </c>
      <c r="G232" s="57">
        <f>SUM(G217:G231)</f>
        <v>9013.2</v>
      </c>
      <c r="H232" s="48">
        <v>4455.2</v>
      </c>
      <c r="I232" s="71">
        <f>+H232/G232*100</f>
        <v>49.42972529179425</v>
      </c>
      <c r="K232" s="177"/>
    </row>
    <row r="233" spans="1:11" s="9" customFormat="1" ht="27.75" customHeight="1">
      <c r="A233" s="10"/>
      <c r="B233" s="122" t="s">
        <v>333</v>
      </c>
      <c r="C233" s="123"/>
      <c r="D233" s="123"/>
      <c r="E233" s="124"/>
      <c r="F233" s="92"/>
      <c r="G233" s="93"/>
      <c r="H233" s="49"/>
      <c r="I233" s="71"/>
      <c r="K233" s="172"/>
    </row>
    <row r="234" spans="1:11" s="9" customFormat="1" ht="27.75" customHeight="1">
      <c r="A234" s="19">
        <v>1</v>
      </c>
      <c r="B234" s="83" t="s">
        <v>669</v>
      </c>
      <c r="C234" s="98" t="s">
        <v>101</v>
      </c>
      <c r="D234" s="98" t="s">
        <v>103</v>
      </c>
      <c r="E234" s="97" t="s">
        <v>324</v>
      </c>
      <c r="F234" s="34">
        <v>9846.8</v>
      </c>
      <c r="G234" s="70">
        <v>4440.9</v>
      </c>
      <c r="H234" s="46">
        <v>3436.3</v>
      </c>
      <c r="I234" s="71">
        <f aca="true" t="shared" si="8" ref="I234:I242">+H234/G234*100</f>
        <v>77.37845932130875</v>
      </c>
      <c r="K234" s="173"/>
    </row>
    <row r="235" spans="1:11" s="9" customFormat="1" ht="27.75" customHeight="1">
      <c r="A235" s="19">
        <v>2</v>
      </c>
      <c r="B235" s="83" t="s">
        <v>670</v>
      </c>
      <c r="C235" s="98" t="s">
        <v>122</v>
      </c>
      <c r="D235" s="98" t="s">
        <v>128</v>
      </c>
      <c r="E235" s="97" t="s">
        <v>325</v>
      </c>
      <c r="F235" s="34">
        <v>64</v>
      </c>
      <c r="G235" s="70">
        <v>28.9</v>
      </c>
      <c r="H235" s="46">
        <v>32</v>
      </c>
      <c r="I235" s="71">
        <f t="shared" si="8"/>
        <v>110.72664359861592</v>
      </c>
      <c r="K235" s="173"/>
    </row>
    <row r="236" spans="1:11" s="9" customFormat="1" ht="27.75" customHeight="1">
      <c r="A236" s="19">
        <v>3</v>
      </c>
      <c r="B236" s="83" t="s">
        <v>671</v>
      </c>
      <c r="C236" s="98" t="s">
        <v>101</v>
      </c>
      <c r="D236" s="98" t="s">
        <v>109</v>
      </c>
      <c r="E236" s="97" t="s">
        <v>326</v>
      </c>
      <c r="F236" s="34">
        <v>24.1</v>
      </c>
      <c r="G236" s="70">
        <v>10.9</v>
      </c>
      <c r="H236" s="46">
        <v>39.2</v>
      </c>
      <c r="I236" s="71">
        <f t="shared" si="8"/>
        <v>359.6330275229358</v>
      </c>
      <c r="K236" s="173"/>
    </row>
    <row r="237" spans="1:11" s="9" customFormat="1" ht="27.75" customHeight="1">
      <c r="A237" s="19">
        <v>4</v>
      </c>
      <c r="B237" s="83" t="s">
        <v>672</v>
      </c>
      <c r="C237" s="98" t="s">
        <v>114</v>
      </c>
      <c r="D237" s="98" t="s">
        <v>115</v>
      </c>
      <c r="E237" s="97" t="s">
        <v>327</v>
      </c>
      <c r="F237" s="34">
        <v>473</v>
      </c>
      <c r="G237" s="70">
        <v>213.3</v>
      </c>
      <c r="H237" s="46">
        <v>186.8</v>
      </c>
      <c r="I237" s="71">
        <f t="shared" si="8"/>
        <v>87.57618377871542</v>
      </c>
      <c r="K237" s="173"/>
    </row>
    <row r="238" spans="1:11" s="9" customFormat="1" ht="27.75" customHeight="1">
      <c r="A238" s="19">
        <v>5</v>
      </c>
      <c r="B238" s="83" t="s">
        <v>672</v>
      </c>
      <c r="C238" s="98" t="s">
        <v>114</v>
      </c>
      <c r="D238" s="98" t="s">
        <v>119</v>
      </c>
      <c r="E238" s="97" t="s">
        <v>328</v>
      </c>
      <c r="F238" s="34">
        <v>640</v>
      </c>
      <c r="G238" s="70">
        <v>288.6</v>
      </c>
      <c r="H238" s="46">
        <v>372.74</v>
      </c>
      <c r="I238" s="71">
        <f t="shared" si="8"/>
        <v>129.15453915453915</v>
      </c>
      <c r="K238" s="173"/>
    </row>
    <row r="239" spans="1:11" s="9" customFormat="1" ht="27.75" customHeight="1">
      <c r="A239" s="19">
        <v>6</v>
      </c>
      <c r="B239" s="83" t="s">
        <v>673</v>
      </c>
      <c r="C239" s="98" t="s">
        <v>127</v>
      </c>
      <c r="D239" s="98" t="s">
        <v>124</v>
      </c>
      <c r="E239" s="97" t="s">
        <v>329</v>
      </c>
      <c r="F239" s="34">
        <v>1717.5</v>
      </c>
      <c r="G239" s="70">
        <v>730.5</v>
      </c>
      <c r="H239" s="46">
        <v>237.4</v>
      </c>
      <c r="I239" s="71">
        <f t="shared" si="8"/>
        <v>32.498288843258045</v>
      </c>
      <c r="K239" s="173"/>
    </row>
    <row r="240" spans="1:11" s="9" customFormat="1" ht="27.75" customHeight="1">
      <c r="A240" s="19">
        <v>7</v>
      </c>
      <c r="B240" s="83" t="s">
        <v>674</v>
      </c>
      <c r="C240" s="98" t="s">
        <v>219</v>
      </c>
      <c r="D240" s="98" t="s">
        <v>102</v>
      </c>
      <c r="E240" s="97" t="s">
        <v>330</v>
      </c>
      <c r="F240" s="34">
        <v>10.7</v>
      </c>
      <c r="G240" s="70">
        <v>5.4</v>
      </c>
      <c r="H240" s="46">
        <v>0</v>
      </c>
      <c r="I240" s="71">
        <f t="shared" si="8"/>
        <v>0</v>
      </c>
      <c r="K240" s="173"/>
    </row>
    <row r="241" spans="1:11" s="9" customFormat="1" ht="27.75" customHeight="1">
      <c r="A241" s="19">
        <v>8</v>
      </c>
      <c r="B241" s="83" t="s">
        <v>674</v>
      </c>
      <c r="C241" s="98" t="s">
        <v>219</v>
      </c>
      <c r="D241" s="98" t="s">
        <v>103</v>
      </c>
      <c r="E241" s="97" t="s">
        <v>331</v>
      </c>
      <c r="F241" s="34">
        <v>3840.6</v>
      </c>
      <c r="G241" s="70">
        <v>1920.3</v>
      </c>
      <c r="H241" s="46">
        <v>1050.1</v>
      </c>
      <c r="I241" s="71">
        <f t="shared" si="8"/>
        <v>54.684163932718846</v>
      </c>
      <c r="K241" s="173"/>
    </row>
    <row r="242" spans="1:11" s="9" customFormat="1" ht="27.75" customHeight="1">
      <c r="A242" s="19">
        <v>9</v>
      </c>
      <c r="B242" s="83" t="s">
        <v>738</v>
      </c>
      <c r="C242" s="98" t="s">
        <v>122</v>
      </c>
      <c r="D242" s="98" t="s">
        <v>119</v>
      </c>
      <c r="E242" s="97" t="s">
        <v>332</v>
      </c>
      <c r="F242" s="34">
        <v>750</v>
      </c>
      <c r="G242" s="70">
        <v>338.3</v>
      </c>
      <c r="H242" s="46">
        <v>750</v>
      </c>
      <c r="I242" s="71">
        <f t="shared" si="8"/>
        <v>221.69671888856044</v>
      </c>
      <c r="K242" s="173"/>
    </row>
    <row r="243" spans="1:11" s="9" customFormat="1" ht="27.75" customHeight="1">
      <c r="A243" s="19">
        <v>10</v>
      </c>
      <c r="B243" s="83" t="s">
        <v>864</v>
      </c>
      <c r="C243" s="98" t="s">
        <v>104</v>
      </c>
      <c r="D243" s="98" t="s">
        <v>102</v>
      </c>
      <c r="E243" s="97" t="s">
        <v>861</v>
      </c>
      <c r="F243" s="34"/>
      <c r="G243" s="70"/>
      <c r="H243" s="46">
        <v>42.2</v>
      </c>
      <c r="I243" s="71">
        <v>0</v>
      </c>
      <c r="K243" s="173"/>
    </row>
    <row r="244" spans="1:11" s="9" customFormat="1" ht="27.75" customHeight="1">
      <c r="A244" s="19">
        <v>11</v>
      </c>
      <c r="B244" s="83" t="s">
        <v>865</v>
      </c>
      <c r="C244" s="98" t="s">
        <v>101</v>
      </c>
      <c r="D244" s="98" t="s">
        <v>102</v>
      </c>
      <c r="E244" s="97" t="s">
        <v>862</v>
      </c>
      <c r="F244" s="34"/>
      <c r="G244" s="70"/>
      <c r="H244" s="46"/>
      <c r="I244" s="71">
        <v>0</v>
      </c>
      <c r="K244" s="173"/>
    </row>
    <row r="245" spans="1:11" s="9" customFormat="1" ht="27.75" customHeight="1">
      <c r="A245" s="19">
        <v>12</v>
      </c>
      <c r="B245" s="83" t="s">
        <v>866</v>
      </c>
      <c r="C245" s="98" t="s">
        <v>136</v>
      </c>
      <c r="D245" s="98" t="s">
        <v>115</v>
      </c>
      <c r="E245" s="97" t="s">
        <v>863</v>
      </c>
      <c r="F245" s="34"/>
      <c r="G245" s="70"/>
      <c r="H245" s="46"/>
      <c r="I245" s="71">
        <v>0</v>
      </c>
      <c r="K245" s="173"/>
    </row>
    <row r="246" spans="1:11" s="9" customFormat="1" ht="27.75" customHeight="1" thickBot="1">
      <c r="A246" s="19"/>
      <c r="B246" s="83"/>
      <c r="C246" s="98"/>
      <c r="D246" s="98"/>
      <c r="E246" s="97"/>
      <c r="F246" s="34"/>
      <c r="G246" s="70"/>
      <c r="H246" s="46"/>
      <c r="I246" s="71"/>
      <c r="K246" s="173"/>
    </row>
    <row r="247" spans="1:11" s="9" customFormat="1" ht="27.75" customHeight="1" thickBot="1">
      <c r="A247" s="8"/>
      <c r="B247" s="17" t="s">
        <v>334</v>
      </c>
      <c r="C247" s="119"/>
      <c r="D247" s="120"/>
      <c r="E247" s="121"/>
      <c r="F247" s="112">
        <f>SUM(F234:F246)</f>
        <v>17366.7</v>
      </c>
      <c r="G247" s="57">
        <f>SUM(G234:G246)</f>
        <v>7977.099999999999</v>
      </c>
      <c r="H247" s="48">
        <f>SUM(H234:H246)</f>
        <v>6146.739999999999</v>
      </c>
      <c r="I247" s="71">
        <f>+H247/G247*100</f>
        <v>77.05481942059144</v>
      </c>
      <c r="K247" s="173"/>
    </row>
    <row r="248" spans="1:11" s="9" customFormat="1" ht="27.75" customHeight="1">
      <c r="A248" s="21"/>
      <c r="B248" s="18" t="s">
        <v>357</v>
      </c>
      <c r="C248" s="123"/>
      <c r="D248" s="123"/>
      <c r="E248" s="124"/>
      <c r="F248" s="92"/>
      <c r="G248" s="93"/>
      <c r="H248" s="49"/>
      <c r="I248" s="71"/>
      <c r="K248" s="172"/>
    </row>
    <row r="249" spans="1:11" s="9" customFormat="1" ht="27.75" customHeight="1">
      <c r="A249" s="19">
        <v>1</v>
      </c>
      <c r="B249" s="83" t="s">
        <v>675</v>
      </c>
      <c r="C249" s="98" t="s">
        <v>101</v>
      </c>
      <c r="D249" s="98" t="s">
        <v>103</v>
      </c>
      <c r="E249" s="78" t="s">
        <v>335</v>
      </c>
      <c r="F249" s="23">
        <v>9732.5</v>
      </c>
      <c r="G249" s="70">
        <v>4389.4</v>
      </c>
      <c r="H249" s="46">
        <v>4273.41</v>
      </c>
      <c r="I249" s="71">
        <f>+H249/G249*100</f>
        <v>97.35749760787353</v>
      </c>
      <c r="K249" s="172"/>
    </row>
    <row r="250" spans="1:11" s="9" customFormat="1" ht="27.75" customHeight="1">
      <c r="A250" s="19">
        <v>2</v>
      </c>
      <c r="B250" s="83" t="s">
        <v>676</v>
      </c>
      <c r="C250" s="98" t="s">
        <v>114</v>
      </c>
      <c r="D250" s="98" t="s">
        <v>117</v>
      </c>
      <c r="E250" s="78" t="s">
        <v>336</v>
      </c>
      <c r="F250" s="23"/>
      <c r="G250" s="70"/>
      <c r="H250" s="46">
        <v>60</v>
      </c>
      <c r="I250" s="71">
        <v>0</v>
      </c>
      <c r="K250" s="172"/>
    </row>
    <row r="251" spans="1:11" s="9" customFormat="1" ht="27.75" customHeight="1">
      <c r="A251" s="19">
        <v>3</v>
      </c>
      <c r="B251" s="83" t="s">
        <v>739</v>
      </c>
      <c r="C251" s="98" t="s">
        <v>122</v>
      </c>
      <c r="D251" s="98" t="s">
        <v>133</v>
      </c>
      <c r="E251" s="78" t="s">
        <v>337</v>
      </c>
      <c r="F251" s="23"/>
      <c r="G251" s="70"/>
      <c r="H251" s="46"/>
      <c r="I251" s="71"/>
      <c r="K251" s="172"/>
    </row>
    <row r="252" spans="1:11" s="9" customFormat="1" ht="27.75" customHeight="1">
      <c r="A252" s="19">
        <v>4</v>
      </c>
      <c r="B252" s="83" t="s">
        <v>677</v>
      </c>
      <c r="C252" s="98" t="s">
        <v>104</v>
      </c>
      <c r="D252" s="98" t="s">
        <v>102</v>
      </c>
      <c r="E252" s="78" t="s">
        <v>338</v>
      </c>
      <c r="F252" s="23"/>
      <c r="G252" s="70"/>
      <c r="H252" s="46"/>
      <c r="I252" s="71"/>
      <c r="K252" s="172"/>
    </row>
    <row r="253" spans="1:11" s="9" customFormat="1" ht="27.75" customHeight="1">
      <c r="A253" s="19">
        <v>5</v>
      </c>
      <c r="B253" s="83" t="s">
        <v>678</v>
      </c>
      <c r="C253" s="98" t="s">
        <v>122</v>
      </c>
      <c r="D253" s="98" t="s">
        <v>473</v>
      </c>
      <c r="E253" s="78" t="s">
        <v>339</v>
      </c>
      <c r="F253" s="23"/>
      <c r="G253" s="70"/>
      <c r="H253" s="46"/>
      <c r="I253" s="71"/>
      <c r="K253" s="172"/>
    </row>
    <row r="254" spans="1:11" s="9" customFormat="1" ht="27.75" customHeight="1">
      <c r="A254" s="19">
        <v>6</v>
      </c>
      <c r="B254" s="83" t="s">
        <v>679</v>
      </c>
      <c r="C254" s="98" t="s">
        <v>122</v>
      </c>
      <c r="D254" s="98" t="s">
        <v>123</v>
      </c>
      <c r="E254" s="78" t="s">
        <v>340</v>
      </c>
      <c r="F254" s="23"/>
      <c r="G254" s="70"/>
      <c r="H254" s="46"/>
      <c r="I254" s="71"/>
      <c r="K254" s="172"/>
    </row>
    <row r="255" spans="1:11" s="9" customFormat="1" ht="27.75" customHeight="1">
      <c r="A255" s="19">
        <v>7</v>
      </c>
      <c r="B255" s="83" t="s">
        <v>680</v>
      </c>
      <c r="C255" s="98" t="s">
        <v>122</v>
      </c>
      <c r="D255" s="98" t="s">
        <v>128</v>
      </c>
      <c r="E255" s="78" t="s">
        <v>341</v>
      </c>
      <c r="F255" s="23"/>
      <c r="G255" s="70"/>
      <c r="H255" s="46"/>
      <c r="I255" s="71"/>
      <c r="K255" s="172"/>
    </row>
    <row r="256" spans="1:11" s="9" customFormat="1" ht="27.75" customHeight="1">
      <c r="A256" s="19">
        <v>8</v>
      </c>
      <c r="B256" s="83" t="s">
        <v>681</v>
      </c>
      <c r="C256" s="98" t="s">
        <v>122</v>
      </c>
      <c r="D256" s="98" t="s">
        <v>101</v>
      </c>
      <c r="E256" s="78" t="s">
        <v>342</v>
      </c>
      <c r="F256" s="23"/>
      <c r="G256" s="70"/>
      <c r="H256" s="46"/>
      <c r="I256" s="71"/>
      <c r="K256" s="172"/>
    </row>
    <row r="257" spans="1:11" s="9" customFormat="1" ht="27.75" customHeight="1">
      <c r="A257" s="19">
        <v>9</v>
      </c>
      <c r="B257" s="83" t="s">
        <v>682</v>
      </c>
      <c r="C257" s="98" t="s">
        <v>122</v>
      </c>
      <c r="D257" s="98" t="s">
        <v>131</v>
      </c>
      <c r="E257" s="78" t="s">
        <v>343</v>
      </c>
      <c r="F257" s="34">
        <v>76</v>
      </c>
      <c r="G257" s="70">
        <v>34.3</v>
      </c>
      <c r="H257" s="46">
        <v>76</v>
      </c>
      <c r="I257" s="71">
        <f>+H257/G257*100</f>
        <v>221.57434402332365</v>
      </c>
      <c r="K257" s="172"/>
    </row>
    <row r="258" spans="1:11" s="9" customFormat="1" ht="27.75" customHeight="1">
      <c r="A258" s="19">
        <v>10</v>
      </c>
      <c r="B258" s="83" t="s">
        <v>683</v>
      </c>
      <c r="C258" s="98" t="s">
        <v>122</v>
      </c>
      <c r="D258" s="98" t="s">
        <v>104</v>
      </c>
      <c r="E258" s="78" t="s">
        <v>344</v>
      </c>
      <c r="F258" s="23"/>
      <c r="G258" s="70"/>
      <c r="H258" s="46"/>
      <c r="I258" s="71"/>
      <c r="K258" s="172"/>
    </row>
    <row r="259" spans="1:11" s="9" customFormat="1" ht="27.75" customHeight="1">
      <c r="A259" s="19">
        <v>11</v>
      </c>
      <c r="B259" s="83" t="s">
        <v>684</v>
      </c>
      <c r="C259" s="98" t="s">
        <v>104</v>
      </c>
      <c r="D259" s="98" t="s">
        <v>103</v>
      </c>
      <c r="E259" s="78" t="s">
        <v>345</v>
      </c>
      <c r="F259" s="23"/>
      <c r="G259" s="70"/>
      <c r="H259" s="46"/>
      <c r="I259" s="71"/>
      <c r="K259" s="172"/>
    </row>
    <row r="260" spans="1:11" s="9" customFormat="1" ht="27.75" customHeight="1">
      <c r="A260" s="19">
        <v>12</v>
      </c>
      <c r="B260" s="83" t="s">
        <v>685</v>
      </c>
      <c r="C260" s="98" t="s">
        <v>101</v>
      </c>
      <c r="D260" s="98" t="s">
        <v>102</v>
      </c>
      <c r="E260" s="78" t="s">
        <v>346</v>
      </c>
      <c r="F260" s="23"/>
      <c r="G260" s="70"/>
      <c r="H260" s="46"/>
      <c r="I260" s="71"/>
      <c r="K260" s="172"/>
    </row>
    <row r="261" spans="1:11" s="9" customFormat="1" ht="27.75" customHeight="1">
      <c r="A261" s="19">
        <v>13</v>
      </c>
      <c r="B261" s="83" t="s">
        <v>686</v>
      </c>
      <c r="C261" s="98" t="s">
        <v>122</v>
      </c>
      <c r="D261" s="98" t="s">
        <v>111</v>
      </c>
      <c r="E261" s="78" t="s">
        <v>347</v>
      </c>
      <c r="F261" s="23"/>
      <c r="G261" s="70"/>
      <c r="H261" s="46"/>
      <c r="I261" s="71"/>
      <c r="K261" s="172"/>
    </row>
    <row r="262" spans="1:11" s="9" customFormat="1" ht="27.75" customHeight="1">
      <c r="A262" s="19">
        <v>14</v>
      </c>
      <c r="B262" s="83" t="s">
        <v>742</v>
      </c>
      <c r="C262" s="98" t="s">
        <v>219</v>
      </c>
      <c r="D262" s="98" t="s">
        <v>102</v>
      </c>
      <c r="E262" s="78" t="s">
        <v>744</v>
      </c>
      <c r="F262" s="23">
        <v>251.6</v>
      </c>
      <c r="G262" s="70">
        <v>125.8</v>
      </c>
      <c r="H262" s="46">
        <v>0</v>
      </c>
      <c r="I262" s="71">
        <f>+H262/G262*100</f>
        <v>0</v>
      </c>
      <c r="K262" s="172"/>
    </row>
    <row r="263" spans="1:11" s="9" customFormat="1" ht="27.75" customHeight="1">
      <c r="A263" s="19">
        <v>15</v>
      </c>
      <c r="B263" s="83" t="s">
        <v>743</v>
      </c>
      <c r="C263" s="98" t="s">
        <v>219</v>
      </c>
      <c r="D263" s="98" t="s">
        <v>103</v>
      </c>
      <c r="E263" s="78" t="s">
        <v>745</v>
      </c>
      <c r="F263" s="23">
        <v>6078.9</v>
      </c>
      <c r="G263" s="70">
        <v>3039.5</v>
      </c>
      <c r="H263" s="46">
        <v>796</v>
      </c>
      <c r="I263" s="71">
        <f>+H263/G263*100</f>
        <v>26.188517848330317</v>
      </c>
      <c r="K263" s="172"/>
    </row>
    <row r="264" spans="1:11" s="9" customFormat="1" ht="27.75" customHeight="1">
      <c r="A264" s="19">
        <v>16</v>
      </c>
      <c r="B264" s="83" t="s">
        <v>687</v>
      </c>
      <c r="C264" s="98" t="s">
        <v>114</v>
      </c>
      <c r="D264" s="98" t="s">
        <v>115</v>
      </c>
      <c r="E264" s="78" t="s">
        <v>348</v>
      </c>
      <c r="F264" s="23">
        <v>2867.9</v>
      </c>
      <c r="G264" s="70">
        <v>1293.4</v>
      </c>
      <c r="H264" s="46">
        <v>16.2</v>
      </c>
      <c r="I264" s="71">
        <f>+H264/G264*100</f>
        <v>1.2525127570743775</v>
      </c>
      <c r="K264" s="172"/>
    </row>
    <row r="265" spans="1:11" s="9" customFormat="1" ht="27.75" customHeight="1">
      <c r="A265" s="19">
        <v>17</v>
      </c>
      <c r="B265" s="83" t="s">
        <v>688</v>
      </c>
      <c r="C265" s="98" t="s">
        <v>114</v>
      </c>
      <c r="D265" s="98" t="s">
        <v>119</v>
      </c>
      <c r="E265" s="78" t="s">
        <v>349</v>
      </c>
      <c r="F265" s="23">
        <v>698.9</v>
      </c>
      <c r="G265" s="70">
        <v>315.2</v>
      </c>
      <c r="H265" s="46"/>
      <c r="I265" s="71">
        <f>+H265/G265*100</f>
        <v>0</v>
      </c>
      <c r="K265" s="172"/>
    </row>
    <row r="266" spans="1:11" s="9" customFormat="1" ht="27.75" customHeight="1">
      <c r="A266" s="19">
        <v>18</v>
      </c>
      <c r="B266" s="83" t="s">
        <v>689</v>
      </c>
      <c r="C266" s="98" t="s">
        <v>114</v>
      </c>
      <c r="D266" s="98" t="s">
        <v>120</v>
      </c>
      <c r="E266" s="78" t="s">
        <v>350</v>
      </c>
      <c r="F266" s="34"/>
      <c r="G266" s="70"/>
      <c r="H266" s="46">
        <v>620.8</v>
      </c>
      <c r="I266" s="71">
        <v>0</v>
      </c>
      <c r="K266" s="172"/>
    </row>
    <row r="267" spans="1:11" s="9" customFormat="1" ht="27.75" customHeight="1">
      <c r="A267" s="19">
        <v>19</v>
      </c>
      <c r="B267" s="83" t="s">
        <v>690</v>
      </c>
      <c r="C267" s="98" t="s">
        <v>114</v>
      </c>
      <c r="D267" s="98" t="s">
        <v>584</v>
      </c>
      <c r="E267" s="78" t="s">
        <v>351</v>
      </c>
      <c r="F267" s="23"/>
      <c r="G267" s="70"/>
      <c r="H267" s="46">
        <v>117.73</v>
      </c>
      <c r="I267" s="71">
        <v>0</v>
      </c>
      <c r="K267" s="172"/>
    </row>
    <row r="268" spans="1:11" s="9" customFormat="1" ht="27.75" customHeight="1">
      <c r="A268" s="19">
        <v>20</v>
      </c>
      <c r="B268" s="83" t="s">
        <v>691</v>
      </c>
      <c r="C268" s="98" t="s">
        <v>136</v>
      </c>
      <c r="D268" s="98" t="s">
        <v>115</v>
      </c>
      <c r="E268" s="78" t="s">
        <v>352</v>
      </c>
      <c r="F268" s="23"/>
      <c r="G268" s="70"/>
      <c r="H268" s="46">
        <v>763.1</v>
      </c>
      <c r="I268" s="71">
        <v>0</v>
      </c>
      <c r="K268" s="172"/>
    </row>
    <row r="269" spans="1:11" s="9" customFormat="1" ht="27.75" customHeight="1">
      <c r="A269" s="19">
        <v>21</v>
      </c>
      <c r="B269" s="83" t="s">
        <v>692</v>
      </c>
      <c r="C269" s="98" t="s">
        <v>122</v>
      </c>
      <c r="D269" s="98" t="s">
        <v>140</v>
      </c>
      <c r="E269" s="78" t="s">
        <v>353</v>
      </c>
      <c r="F269" s="23"/>
      <c r="G269" s="70"/>
      <c r="H269" s="46"/>
      <c r="I269" s="71"/>
      <c r="K269" s="172"/>
    </row>
    <row r="270" spans="1:11" s="9" customFormat="1" ht="27.75" customHeight="1">
      <c r="A270" s="19">
        <v>22</v>
      </c>
      <c r="B270" s="83" t="s">
        <v>691</v>
      </c>
      <c r="C270" s="98" t="s">
        <v>136</v>
      </c>
      <c r="D270" s="98" t="s">
        <v>115</v>
      </c>
      <c r="E270" s="78" t="s">
        <v>354</v>
      </c>
      <c r="F270" s="23"/>
      <c r="G270" s="70"/>
      <c r="H270" s="50"/>
      <c r="I270" s="71"/>
      <c r="K270" s="172"/>
    </row>
    <row r="271" spans="1:11" s="9" customFormat="1" ht="27.75" customHeight="1">
      <c r="A271" s="19">
        <v>23</v>
      </c>
      <c r="B271" s="83" t="s">
        <v>693</v>
      </c>
      <c r="C271" s="98" t="s">
        <v>101</v>
      </c>
      <c r="D271" s="98" t="s">
        <v>109</v>
      </c>
      <c r="E271" s="78" t="s">
        <v>355</v>
      </c>
      <c r="F271" s="23">
        <v>46.4</v>
      </c>
      <c r="G271" s="70">
        <v>20.9</v>
      </c>
      <c r="H271" s="46">
        <v>73.2</v>
      </c>
      <c r="I271" s="71">
        <f>+H271/G271*100</f>
        <v>350.23923444976083</v>
      </c>
      <c r="K271" s="172"/>
    </row>
    <row r="272" spans="1:11" s="9" customFormat="1" ht="27.75" customHeight="1">
      <c r="A272" s="19">
        <v>24</v>
      </c>
      <c r="B272" s="83" t="s">
        <v>675</v>
      </c>
      <c r="C272" s="98" t="s">
        <v>101</v>
      </c>
      <c r="D272" s="98" t="s">
        <v>106</v>
      </c>
      <c r="E272" s="78" t="s">
        <v>356</v>
      </c>
      <c r="F272" s="23"/>
      <c r="G272" s="70"/>
      <c r="H272" s="46"/>
      <c r="I272" s="71"/>
      <c r="K272" s="172"/>
    </row>
    <row r="273" spans="1:11" s="9" customFormat="1" ht="27.75" customHeight="1">
      <c r="A273" s="19">
        <v>25</v>
      </c>
      <c r="B273" s="83" t="s">
        <v>774</v>
      </c>
      <c r="C273" s="98" t="s">
        <v>127</v>
      </c>
      <c r="D273" s="98" t="s">
        <v>124</v>
      </c>
      <c r="E273" s="78" t="s">
        <v>779</v>
      </c>
      <c r="F273" s="23">
        <v>1924.6</v>
      </c>
      <c r="G273" s="70">
        <v>871.2</v>
      </c>
      <c r="H273" s="46">
        <v>37.3</v>
      </c>
      <c r="I273" s="71">
        <f>+H273/G273*100</f>
        <v>4.2814508723599625</v>
      </c>
      <c r="K273" s="172"/>
    </row>
    <row r="274" spans="1:11" s="9" customFormat="1" ht="36" customHeight="1">
      <c r="A274" s="21"/>
      <c r="B274" s="95" t="s">
        <v>890</v>
      </c>
      <c r="C274" s="98" t="s">
        <v>127</v>
      </c>
      <c r="D274" s="98" t="s">
        <v>101</v>
      </c>
      <c r="E274" s="178" t="s">
        <v>889</v>
      </c>
      <c r="F274" s="34">
        <v>2750</v>
      </c>
      <c r="G274" s="70"/>
      <c r="H274" s="46"/>
      <c r="I274" s="71"/>
      <c r="K274" s="172"/>
    </row>
    <row r="275" spans="1:11" s="9" customFormat="1" ht="33" customHeight="1">
      <c r="A275" s="21"/>
      <c r="B275" s="95" t="s">
        <v>948</v>
      </c>
      <c r="C275" s="98" t="s">
        <v>127</v>
      </c>
      <c r="D275" s="98" t="s">
        <v>131</v>
      </c>
      <c r="E275" s="179" t="s">
        <v>949</v>
      </c>
      <c r="F275" s="23">
        <v>472.5</v>
      </c>
      <c r="G275" s="70">
        <v>213.1</v>
      </c>
      <c r="H275" s="46">
        <v>247.5</v>
      </c>
      <c r="I275" s="71">
        <f>+H275/G275*100</f>
        <v>116.14265603003284</v>
      </c>
      <c r="K275" s="172"/>
    </row>
    <row r="276" spans="1:11" s="9" customFormat="1" ht="27.75" customHeight="1" thickBot="1">
      <c r="A276" s="21"/>
      <c r="B276" s="125" t="s">
        <v>966</v>
      </c>
      <c r="C276" s="98"/>
      <c r="D276" s="98"/>
      <c r="E276" s="179"/>
      <c r="F276" s="23"/>
      <c r="G276" s="70"/>
      <c r="H276" s="46"/>
      <c r="I276" s="71"/>
      <c r="K276" s="172"/>
    </row>
    <row r="277" spans="1:11" s="9" customFormat="1" ht="32.25" customHeight="1" thickBot="1">
      <c r="A277" s="8"/>
      <c r="B277" s="17" t="s">
        <v>358</v>
      </c>
      <c r="C277" s="119"/>
      <c r="D277" s="120"/>
      <c r="E277" s="180"/>
      <c r="F277" s="33">
        <f>SUM(F249:F276)</f>
        <v>24899.300000000003</v>
      </c>
      <c r="G277" s="57">
        <f>SUM(G249:G276)</f>
        <v>10302.800000000001</v>
      </c>
      <c r="H277" s="48">
        <f>SUM(H249:H276)</f>
        <v>7081.24</v>
      </c>
      <c r="I277" s="71">
        <f>+H277/G277*100</f>
        <v>68.7312186978297</v>
      </c>
      <c r="K277" s="172"/>
    </row>
    <row r="278" spans="1:11" s="9" customFormat="1" ht="27.75" customHeight="1">
      <c r="A278" s="10"/>
      <c r="B278" s="122" t="s">
        <v>359</v>
      </c>
      <c r="C278" s="90"/>
      <c r="D278" s="90"/>
      <c r="E278" s="181"/>
      <c r="F278" s="92"/>
      <c r="G278" s="93"/>
      <c r="H278" s="49"/>
      <c r="I278" s="71"/>
      <c r="K278" s="172"/>
    </row>
    <row r="279" spans="1:11" s="9" customFormat="1" ht="27.75" customHeight="1">
      <c r="A279" s="19">
        <v>1</v>
      </c>
      <c r="B279" s="83" t="s">
        <v>728</v>
      </c>
      <c r="C279" s="98" t="s">
        <v>104</v>
      </c>
      <c r="D279" s="98" t="s">
        <v>102</v>
      </c>
      <c r="E279" s="78" t="s">
        <v>360</v>
      </c>
      <c r="F279" s="23"/>
      <c r="G279" s="70"/>
      <c r="H279" s="46"/>
      <c r="I279" s="71"/>
      <c r="K279" s="172"/>
    </row>
    <row r="280" spans="1:11" s="9" customFormat="1" ht="27.75" customHeight="1">
      <c r="A280" s="19">
        <v>2</v>
      </c>
      <c r="B280" s="83" t="s">
        <v>729</v>
      </c>
      <c r="C280" s="98" t="s">
        <v>101</v>
      </c>
      <c r="D280" s="98" t="s">
        <v>103</v>
      </c>
      <c r="E280" s="78" t="s">
        <v>361</v>
      </c>
      <c r="F280" s="23">
        <v>5261.1</v>
      </c>
      <c r="G280" s="70">
        <v>2372.8</v>
      </c>
      <c r="H280" s="46">
        <v>1485.33</v>
      </c>
      <c r="I280" s="71">
        <f aca="true" t="shared" si="9" ref="I280:I341">+H280/G280*100</f>
        <v>62.59819622387053</v>
      </c>
      <c r="K280" s="172"/>
    </row>
    <row r="281" spans="1:11" s="9" customFormat="1" ht="27.75" customHeight="1">
      <c r="A281" s="19">
        <v>3</v>
      </c>
      <c r="B281" s="83" t="s">
        <v>730</v>
      </c>
      <c r="C281" s="98" t="s">
        <v>122</v>
      </c>
      <c r="D281" s="98" t="s">
        <v>473</v>
      </c>
      <c r="E281" s="78" t="s">
        <v>362</v>
      </c>
      <c r="F281" s="34">
        <v>400</v>
      </c>
      <c r="G281" s="70">
        <v>180.4</v>
      </c>
      <c r="H281" s="46"/>
      <c r="I281" s="71">
        <f t="shared" si="9"/>
        <v>0</v>
      </c>
      <c r="K281" s="172"/>
    </row>
    <row r="282" spans="1:11" s="9" customFormat="1" ht="27.75" customHeight="1">
      <c r="A282" s="19">
        <v>4</v>
      </c>
      <c r="B282" s="83" t="s">
        <v>683</v>
      </c>
      <c r="C282" s="98" t="s">
        <v>122</v>
      </c>
      <c r="D282" s="98" t="s">
        <v>104</v>
      </c>
      <c r="E282" s="78" t="s">
        <v>363</v>
      </c>
      <c r="F282" s="34">
        <v>20</v>
      </c>
      <c r="G282" s="70">
        <v>9</v>
      </c>
      <c r="H282" s="46">
        <v>28</v>
      </c>
      <c r="I282" s="71">
        <f t="shared" si="9"/>
        <v>311.11111111111114</v>
      </c>
      <c r="K282" s="172"/>
    </row>
    <row r="283" spans="1:11" s="9" customFormat="1" ht="27.75" customHeight="1">
      <c r="A283" s="19">
        <v>5</v>
      </c>
      <c r="B283" s="83" t="s">
        <v>729</v>
      </c>
      <c r="C283" s="98" t="s">
        <v>101</v>
      </c>
      <c r="D283" s="98" t="s">
        <v>106</v>
      </c>
      <c r="E283" s="78" t="s">
        <v>364</v>
      </c>
      <c r="F283" s="34"/>
      <c r="G283" s="70"/>
      <c r="H283" s="46"/>
      <c r="I283" s="71"/>
      <c r="K283" s="172"/>
    </row>
    <row r="284" spans="1:11" s="9" customFormat="1" ht="27.75" customHeight="1">
      <c r="A284" s="19">
        <v>6</v>
      </c>
      <c r="B284" s="83" t="s">
        <v>731</v>
      </c>
      <c r="C284" s="98" t="s">
        <v>104</v>
      </c>
      <c r="D284" s="98" t="s">
        <v>103</v>
      </c>
      <c r="E284" s="78" t="s">
        <v>365</v>
      </c>
      <c r="F284" s="34"/>
      <c r="G284" s="70"/>
      <c r="H284" s="46"/>
      <c r="I284" s="71"/>
      <c r="K284" s="172"/>
    </row>
    <row r="285" spans="1:11" s="9" customFormat="1" ht="27.75" customHeight="1">
      <c r="A285" s="19">
        <v>7</v>
      </c>
      <c r="B285" s="83" t="s">
        <v>742</v>
      </c>
      <c r="C285" s="98" t="s">
        <v>219</v>
      </c>
      <c r="D285" s="98" t="s">
        <v>102</v>
      </c>
      <c r="E285" s="78" t="s">
        <v>746</v>
      </c>
      <c r="F285" s="34">
        <v>182.3</v>
      </c>
      <c r="G285" s="70">
        <v>91.2</v>
      </c>
      <c r="H285" s="46"/>
      <c r="I285" s="71">
        <f t="shared" si="9"/>
        <v>0</v>
      </c>
      <c r="K285" s="172"/>
    </row>
    <row r="286" spans="1:11" s="9" customFormat="1" ht="27.75" customHeight="1">
      <c r="A286" s="19">
        <v>8</v>
      </c>
      <c r="B286" s="83" t="s">
        <v>743</v>
      </c>
      <c r="C286" s="98" t="s">
        <v>219</v>
      </c>
      <c r="D286" s="98" t="s">
        <v>103</v>
      </c>
      <c r="E286" s="78" t="s">
        <v>747</v>
      </c>
      <c r="F286" s="34">
        <v>2724.9</v>
      </c>
      <c r="G286" s="70">
        <v>1362.5</v>
      </c>
      <c r="H286" s="46">
        <v>404.5</v>
      </c>
      <c r="I286" s="71">
        <f t="shared" si="9"/>
        <v>29.68807339449541</v>
      </c>
      <c r="K286" s="172"/>
    </row>
    <row r="287" spans="1:11" s="9" customFormat="1" ht="27.75" customHeight="1">
      <c r="A287" s="19">
        <v>9</v>
      </c>
      <c r="B287" s="83" t="s">
        <v>732</v>
      </c>
      <c r="C287" s="98" t="s">
        <v>101</v>
      </c>
      <c r="D287" s="98" t="s">
        <v>102</v>
      </c>
      <c r="E287" s="78" t="s">
        <v>366</v>
      </c>
      <c r="F287" s="34"/>
      <c r="G287" s="70"/>
      <c r="H287" s="46"/>
      <c r="I287" s="71"/>
      <c r="K287" s="172"/>
    </row>
    <row r="288" spans="1:11" s="9" customFormat="1" ht="27.75" customHeight="1">
      <c r="A288" s="19">
        <v>10</v>
      </c>
      <c r="B288" s="83" t="s">
        <v>733</v>
      </c>
      <c r="C288" s="98" t="s">
        <v>114</v>
      </c>
      <c r="D288" s="98" t="s">
        <v>115</v>
      </c>
      <c r="E288" s="78" t="s">
        <v>367</v>
      </c>
      <c r="F288" s="34">
        <v>3544.6</v>
      </c>
      <c r="G288" s="70">
        <v>1598.6</v>
      </c>
      <c r="H288" s="46">
        <v>463.3</v>
      </c>
      <c r="I288" s="71">
        <f t="shared" si="9"/>
        <v>28.98160890779432</v>
      </c>
      <c r="K288" s="172"/>
    </row>
    <row r="289" spans="1:11" s="9" customFormat="1" ht="27.75" customHeight="1">
      <c r="A289" s="19">
        <v>11</v>
      </c>
      <c r="B289" s="83" t="s">
        <v>734</v>
      </c>
      <c r="C289" s="98" t="s">
        <v>114</v>
      </c>
      <c r="D289" s="98" t="s">
        <v>119</v>
      </c>
      <c r="E289" s="78" t="s">
        <v>368</v>
      </c>
      <c r="F289" s="34">
        <v>120</v>
      </c>
      <c r="G289" s="70">
        <v>54.1</v>
      </c>
      <c r="H289" s="46"/>
      <c r="I289" s="71">
        <f t="shared" si="9"/>
        <v>0</v>
      </c>
      <c r="K289" s="172"/>
    </row>
    <row r="290" spans="1:11" s="9" customFormat="1" ht="27.75" customHeight="1">
      <c r="A290" s="19">
        <v>12</v>
      </c>
      <c r="B290" s="83" t="s">
        <v>735</v>
      </c>
      <c r="C290" s="98" t="s">
        <v>136</v>
      </c>
      <c r="D290" s="98" t="s">
        <v>115</v>
      </c>
      <c r="E290" s="78" t="s">
        <v>369</v>
      </c>
      <c r="F290" s="34"/>
      <c r="G290" s="70"/>
      <c r="H290" s="46">
        <v>376.52</v>
      </c>
      <c r="I290" s="71">
        <v>0</v>
      </c>
      <c r="K290" s="172"/>
    </row>
    <row r="291" spans="1:11" s="9" customFormat="1" ht="27.75" customHeight="1">
      <c r="A291" s="19">
        <v>13</v>
      </c>
      <c r="B291" s="83" t="s">
        <v>736</v>
      </c>
      <c r="C291" s="98" t="s">
        <v>127</v>
      </c>
      <c r="D291" s="98" t="s">
        <v>124</v>
      </c>
      <c r="E291" s="78" t="s">
        <v>370</v>
      </c>
      <c r="F291" s="34">
        <v>1077.5</v>
      </c>
      <c r="G291" s="70">
        <v>660</v>
      </c>
      <c r="H291" s="46">
        <v>207.2</v>
      </c>
      <c r="I291" s="71">
        <f t="shared" si="9"/>
        <v>31.39393939393939</v>
      </c>
      <c r="K291" s="172"/>
    </row>
    <row r="292" spans="1:11" s="9" customFormat="1" ht="27.75" customHeight="1">
      <c r="A292" s="19">
        <v>14</v>
      </c>
      <c r="B292" s="83" t="s">
        <v>737</v>
      </c>
      <c r="C292" s="98" t="s">
        <v>127</v>
      </c>
      <c r="D292" s="98" t="s">
        <v>131</v>
      </c>
      <c r="E292" s="78" t="s">
        <v>371</v>
      </c>
      <c r="F292" s="34">
        <v>310.5</v>
      </c>
      <c r="G292" s="70">
        <v>140</v>
      </c>
      <c r="H292" s="46">
        <v>147</v>
      </c>
      <c r="I292" s="71">
        <f t="shared" si="9"/>
        <v>105</v>
      </c>
      <c r="K292" s="172"/>
    </row>
    <row r="293" spans="1:11" s="9" customFormat="1" ht="36.75" customHeight="1">
      <c r="A293" s="19"/>
      <c r="B293" s="95" t="s">
        <v>897</v>
      </c>
      <c r="C293" s="98" t="s">
        <v>127</v>
      </c>
      <c r="D293" s="98" t="s">
        <v>101</v>
      </c>
      <c r="E293" s="178" t="s">
        <v>898</v>
      </c>
      <c r="F293" s="34">
        <v>0</v>
      </c>
      <c r="G293" s="70"/>
      <c r="H293" s="46"/>
      <c r="I293" s="71"/>
      <c r="K293" s="172"/>
    </row>
    <row r="294" spans="1:11" s="9" customFormat="1" ht="48.75" customHeight="1">
      <c r="A294" s="19"/>
      <c r="B294" s="95" t="s">
        <v>914</v>
      </c>
      <c r="C294" s="98" t="s">
        <v>127</v>
      </c>
      <c r="D294" s="98" t="s">
        <v>188</v>
      </c>
      <c r="E294" s="178" t="s">
        <v>899</v>
      </c>
      <c r="F294" s="34">
        <v>200</v>
      </c>
      <c r="G294" s="70">
        <v>90.2</v>
      </c>
      <c r="H294" s="46"/>
      <c r="I294" s="71">
        <f t="shared" si="9"/>
        <v>0</v>
      </c>
      <c r="K294" s="172"/>
    </row>
    <row r="295" spans="1:11" s="9" customFormat="1" ht="27.75" customHeight="1">
      <c r="A295" s="23"/>
      <c r="B295" s="95" t="s">
        <v>90</v>
      </c>
      <c r="C295" s="101"/>
      <c r="D295" s="101"/>
      <c r="E295" s="134"/>
      <c r="F295" s="89"/>
      <c r="G295" s="70"/>
      <c r="H295" s="47"/>
      <c r="I295" s="71"/>
      <c r="K295" s="172"/>
    </row>
    <row r="296" spans="1:11" s="9" customFormat="1" ht="27.75" customHeight="1" thickBot="1">
      <c r="A296" s="23"/>
      <c r="B296" s="95"/>
      <c r="C296" s="101"/>
      <c r="D296" s="101"/>
      <c r="E296" s="134"/>
      <c r="F296" s="89"/>
      <c r="G296" s="70"/>
      <c r="H296" s="47"/>
      <c r="I296" s="71"/>
      <c r="K296" s="172"/>
    </row>
    <row r="297" spans="1:11" s="9" customFormat="1" ht="27.75" customHeight="1" thickBot="1">
      <c r="A297" s="8"/>
      <c r="B297" s="17" t="s">
        <v>372</v>
      </c>
      <c r="C297" s="119"/>
      <c r="D297" s="120"/>
      <c r="E297" s="121"/>
      <c r="F297" s="112">
        <f>SUM(F279:F296)</f>
        <v>13840.900000000001</v>
      </c>
      <c r="G297" s="57">
        <f>SUM(G280:G296)</f>
        <v>6558.8</v>
      </c>
      <c r="H297" s="48">
        <f>SUM(H279:H296)</f>
        <v>3111.85</v>
      </c>
      <c r="I297" s="71">
        <f t="shared" si="9"/>
        <v>47.44541684454473</v>
      </c>
      <c r="K297" s="172"/>
    </row>
    <row r="298" spans="1:11" s="9" customFormat="1" ht="27.75" customHeight="1">
      <c r="A298" s="21"/>
      <c r="B298" s="18" t="s">
        <v>431</v>
      </c>
      <c r="C298" s="90"/>
      <c r="D298" s="90"/>
      <c r="E298" s="133"/>
      <c r="F298" s="92"/>
      <c r="G298" s="93"/>
      <c r="H298" s="49"/>
      <c r="I298" s="71">
        <v>0</v>
      </c>
      <c r="K298" s="172"/>
    </row>
    <row r="299" spans="1:11" s="9" customFormat="1" ht="27.75" customHeight="1">
      <c r="A299" s="19">
        <v>1</v>
      </c>
      <c r="B299" s="83" t="s">
        <v>721</v>
      </c>
      <c r="C299" s="98" t="s">
        <v>104</v>
      </c>
      <c r="D299" s="98" t="s">
        <v>102</v>
      </c>
      <c r="E299" s="97" t="s">
        <v>373</v>
      </c>
      <c r="F299" s="23"/>
      <c r="G299" s="70"/>
      <c r="H299" s="46"/>
      <c r="I299" s="71"/>
      <c r="K299" s="172"/>
    </row>
    <row r="300" spans="1:11" s="9" customFormat="1" ht="27.75" customHeight="1">
      <c r="A300" s="19">
        <v>2</v>
      </c>
      <c r="B300" s="83" t="s">
        <v>722</v>
      </c>
      <c r="C300" s="98" t="s">
        <v>101</v>
      </c>
      <c r="D300" s="98" t="s">
        <v>103</v>
      </c>
      <c r="E300" s="97" t="s">
        <v>374</v>
      </c>
      <c r="F300" s="34">
        <v>3757</v>
      </c>
      <c r="G300" s="70">
        <v>1694.4</v>
      </c>
      <c r="H300" s="46">
        <v>640.24</v>
      </c>
      <c r="I300" s="71">
        <f t="shared" si="9"/>
        <v>37.785646836638335</v>
      </c>
      <c r="K300" s="172"/>
    </row>
    <row r="301" spans="1:11" s="9" customFormat="1" ht="27.75" customHeight="1">
      <c r="A301" s="19">
        <v>3</v>
      </c>
      <c r="B301" s="83" t="s">
        <v>723</v>
      </c>
      <c r="C301" s="98" t="s">
        <v>114</v>
      </c>
      <c r="D301" s="98" t="s">
        <v>115</v>
      </c>
      <c r="E301" s="97" t="s">
        <v>375</v>
      </c>
      <c r="F301" s="23">
        <v>989.7</v>
      </c>
      <c r="G301" s="70">
        <v>446.4</v>
      </c>
      <c r="H301" s="46">
        <v>274.7</v>
      </c>
      <c r="I301" s="71">
        <f t="shared" si="9"/>
        <v>61.536738351254485</v>
      </c>
      <c r="K301" s="172"/>
    </row>
    <row r="302" spans="1:11" s="9" customFormat="1" ht="27.75" customHeight="1">
      <c r="A302" s="19">
        <v>4</v>
      </c>
      <c r="B302" s="83" t="s">
        <v>724</v>
      </c>
      <c r="C302" s="98" t="s">
        <v>122</v>
      </c>
      <c r="D302" s="98" t="s">
        <v>128</v>
      </c>
      <c r="E302" s="97" t="s">
        <v>376</v>
      </c>
      <c r="F302" s="34">
        <v>64</v>
      </c>
      <c r="G302" s="70">
        <v>28.9</v>
      </c>
      <c r="H302" s="46">
        <v>27</v>
      </c>
      <c r="I302" s="71">
        <f t="shared" si="9"/>
        <v>93.42560553633218</v>
      </c>
      <c r="K302" s="172"/>
    </row>
    <row r="303" spans="1:11" s="9" customFormat="1" ht="27.75" customHeight="1">
      <c r="A303" s="19">
        <v>5</v>
      </c>
      <c r="B303" s="83" t="s">
        <v>725</v>
      </c>
      <c r="C303" s="98" t="s">
        <v>101</v>
      </c>
      <c r="D303" s="98" t="s">
        <v>102</v>
      </c>
      <c r="E303" s="97" t="s">
        <v>377</v>
      </c>
      <c r="F303" s="34"/>
      <c r="G303" s="70"/>
      <c r="H303" s="46"/>
      <c r="I303" s="71"/>
      <c r="K303" s="172"/>
    </row>
    <row r="304" spans="1:11" s="9" customFormat="1" ht="27.75" customHeight="1">
      <c r="A304" s="19">
        <v>6</v>
      </c>
      <c r="B304" s="83" t="s">
        <v>742</v>
      </c>
      <c r="C304" s="98" t="s">
        <v>219</v>
      </c>
      <c r="D304" s="98" t="s">
        <v>102</v>
      </c>
      <c r="E304" s="97" t="s">
        <v>748</v>
      </c>
      <c r="F304" s="34">
        <v>215.5</v>
      </c>
      <c r="G304" s="70">
        <v>107.8</v>
      </c>
      <c r="H304" s="46">
        <v>1.41</v>
      </c>
      <c r="I304" s="71">
        <f t="shared" si="9"/>
        <v>1.3079777365491652</v>
      </c>
      <c r="K304" s="172"/>
    </row>
    <row r="305" spans="1:11" s="9" customFormat="1" ht="27.75" customHeight="1">
      <c r="A305" s="19">
        <v>7</v>
      </c>
      <c r="B305" s="83" t="s">
        <v>743</v>
      </c>
      <c r="C305" s="98" t="s">
        <v>219</v>
      </c>
      <c r="D305" s="98" t="s">
        <v>103</v>
      </c>
      <c r="E305" s="97" t="s">
        <v>749</v>
      </c>
      <c r="F305" s="34">
        <v>1691.1</v>
      </c>
      <c r="G305" s="70">
        <v>845.6</v>
      </c>
      <c r="H305" s="46">
        <v>434.29</v>
      </c>
      <c r="I305" s="71">
        <f t="shared" si="9"/>
        <v>51.358798486281934</v>
      </c>
      <c r="K305" s="172"/>
    </row>
    <row r="306" spans="1:11" s="9" customFormat="1" ht="27.75" customHeight="1">
      <c r="A306" s="19">
        <v>8</v>
      </c>
      <c r="B306" s="83" t="s">
        <v>726</v>
      </c>
      <c r="C306" s="98" t="s">
        <v>114</v>
      </c>
      <c r="D306" s="98" t="s">
        <v>119</v>
      </c>
      <c r="E306" s="97" t="s">
        <v>378</v>
      </c>
      <c r="F306" s="34">
        <v>1047.5</v>
      </c>
      <c r="G306" s="70">
        <v>472.4</v>
      </c>
      <c r="H306" s="46">
        <v>19.4</v>
      </c>
      <c r="I306" s="71">
        <f t="shared" si="9"/>
        <v>4.106689246401355</v>
      </c>
      <c r="K306" s="172"/>
    </row>
    <row r="307" spans="1:11" s="9" customFormat="1" ht="27.75" customHeight="1">
      <c r="A307" s="19">
        <v>9</v>
      </c>
      <c r="B307" s="83" t="s">
        <v>727</v>
      </c>
      <c r="C307" s="98" t="s">
        <v>114</v>
      </c>
      <c r="D307" s="98" t="s">
        <v>120</v>
      </c>
      <c r="E307" s="97" t="s">
        <v>379</v>
      </c>
      <c r="F307" s="34">
        <v>433.3</v>
      </c>
      <c r="G307" s="70">
        <v>195.4</v>
      </c>
      <c r="H307" s="46"/>
      <c r="I307" s="71">
        <f t="shared" si="9"/>
        <v>0</v>
      </c>
      <c r="K307" s="172"/>
    </row>
    <row r="308" spans="1:11" s="9" customFormat="1" ht="27.75" customHeight="1">
      <c r="A308" s="19">
        <v>10</v>
      </c>
      <c r="B308" s="83" t="s">
        <v>774</v>
      </c>
      <c r="C308" s="98" t="s">
        <v>127</v>
      </c>
      <c r="D308" s="98" t="s">
        <v>124</v>
      </c>
      <c r="E308" s="97" t="s">
        <v>780</v>
      </c>
      <c r="F308" s="34">
        <v>738.4</v>
      </c>
      <c r="G308" s="70">
        <v>331.2</v>
      </c>
      <c r="H308" s="46">
        <v>102.6</v>
      </c>
      <c r="I308" s="71">
        <f t="shared" si="9"/>
        <v>30.978260869565215</v>
      </c>
      <c r="K308" s="172"/>
    </row>
    <row r="309" spans="1:11" s="9" customFormat="1" ht="27.75" customHeight="1">
      <c r="A309" s="19"/>
      <c r="B309" s="118"/>
      <c r="C309" s="101"/>
      <c r="D309" s="101"/>
      <c r="E309" s="108"/>
      <c r="F309" s="89"/>
      <c r="G309" s="70"/>
      <c r="H309" s="47"/>
      <c r="I309" s="71"/>
      <c r="K309" s="172"/>
    </row>
    <row r="310" spans="1:11" s="9" customFormat="1" ht="27.75" customHeight="1" thickBot="1">
      <c r="A310" s="19"/>
      <c r="B310" s="118"/>
      <c r="C310" s="101"/>
      <c r="D310" s="101"/>
      <c r="E310" s="108"/>
      <c r="F310" s="89"/>
      <c r="G310" s="70"/>
      <c r="H310" s="47"/>
      <c r="I310" s="71"/>
      <c r="K310" s="172"/>
    </row>
    <row r="311" spans="1:11" s="9" customFormat="1" ht="27.75" customHeight="1" thickBot="1">
      <c r="A311" s="8"/>
      <c r="B311" s="17" t="s">
        <v>432</v>
      </c>
      <c r="C311" s="119"/>
      <c r="D311" s="120"/>
      <c r="E311" s="121"/>
      <c r="F311" s="112">
        <f>SUM(F299:F310)</f>
        <v>8936.499999999998</v>
      </c>
      <c r="G311" s="57">
        <f>SUM(G300:G310)</f>
        <v>4122.1</v>
      </c>
      <c r="H311" s="48">
        <f>SUM(H299:H310)</f>
        <v>1499.64</v>
      </c>
      <c r="I311" s="71">
        <f t="shared" si="9"/>
        <v>36.38048567477742</v>
      </c>
      <c r="K311" s="172"/>
    </row>
    <row r="312" spans="1:11" s="9" customFormat="1" ht="27.75" customHeight="1">
      <c r="A312" s="21"/>
      <c r="B312" s="122" t="s">
        <v>433</v>
      </c>
      <c r="C312" s="90"/>
      <c r="D312" s="90"/>
      <c r="E312" s="133"/>
      <c r="F312" s="92"/>
      <c r="G312" s="93"/>
      <c r="H312" s="49"/>
      <c r="I312" s="71"/>
      <c r="K312" s="172"/>
    </row>
    <row r="313" spans="1:11" s="9" customFormat="1" ht="27.75" customHeight="1">
      <c r="A313" s="19">
        <v>1</v>
      </c>
      <c r="B313" s="83" t="s">
        <v>710</v>
      </c>
      <c r="C313" s="98" t="s">
        <v>104</v>
      </c>
      <c r="D313" s="98" t="s">
        <v>102</v>
      </c>
      <c r="E313" s="97" t="s">
        <v>380</v>
      </c>
      <c r="F313" s="23"/>
      <c r="G313" s="70"/>
      <c r="H313" s="185">
        <v>109</v>
      </c>
      <c r="I313" s="71">
        <v>0</v>
      </c>
      <c r="K313" s="172"/>
    </row>
    <row r="314" spans="1:11" s="9" customFormat="1" ht="27.75" customHeight="1">
      <c r="A314" s="19">
        <v>2</v>
      </c>
      <c r="B314" s="83" t="s">
        <v>711</v>
      </c>
      <c r="C314" s="98" t="s">
        <v>101</v>
      </c>
      <c r="D314" s="98" t="s">
        <v>103</v>
      </c>
      <c r="E314" s="97" t="s">
        <v>381</v>
      </c>
      <c r="F314" s="23">
        <v>2884.5</v>
      </c>
      <c r="G314" s="70">
        <v>1300.9</v>
      </c>
      <c r="H314" s="46">
        <v>584.4</v>
      </c>
      <c r="I314" s="71">
        <f t="shared" si="9"/>
        <v>44.9227457913752</v>
      </c>
      <c r="K314" s="172"/>
    </row>
    <row r="315" spans="1:11" s="9" customFormat="1" ht="27.75" customHeight="1">
      <c r="A315" s="19">
        <v>3</v>
      </c>
      <c r="B315" s="83" t="s">
        <v>712</v>
      </c>
      <c r="C315" s="98" t="s">
        <v>114</v>
      </c>
      <c r="D315" s="98" t="s">
        <v>117</v>
      </c>
      <c r="E315" s="97" t="s">
        <v>382</v>
      </c>
      <c r="F315" s="23"/>
      <c r="G315" s="70"/>
      <c r="H315" s="46"/>
      <c r="I315" s="71"/>
      <c r="K315" s="172"/>
    </row>
    <row r="316" spans="1:11" s="9" customFormat="1" ht="27.75" customHeight="1">
      <c r="A316" s="19">
        <v>4</v>
      </c>
      <c r="B316" s="83" t="s">
        <v>713</v>
      </c>
      <c r="C316" s="98" t="s">
        <v>122</v>
      </c>
      <c r="D316" s="98" t="s">
        <v>133</v>
      </c>
      <c r="E316" s="97" t="s">
        <v>383</v>
      </c>
      <c r="F316" s="23"/>
      <c r="G316" s="70"/>
      <c r="H316" s="46"/>
      <c r="I316" s="71"/>
      <c r="K316" s="172"/>
    </row>
    <row r="317" spans="1:11" s="9" customFormat="1" ht="27.75" customHeight="1">
      <c r="A317" s="19">
        <v>5</v>
      </c>
      <c r="B317" s="83" t="s">
        <v>714</v>
      </c>
      <c r="C317" s="98" t="s">
        <v>122</v>
      </c>
      <c r="D317" s="98" t="s">
        <v>131</v>
      </c>
      <c r="E317" s="97" t="s">
        <v>384</v>
      </c>
      <c r="F317" s="34">
        <v>20</v>
      </c>
      <c r="G317" s="70">
        <v>9</v>
      </c>
      <c r="H317" s="46">
        <v>5</v>
      </c>
      <c r="I317" s="71">
        <f t="shared" si="9"/>
        <v>55.55555555555556</v>
      </c>
      <c r="K317" s="172"/>
    </row>
    <row r="318" spans="1:11" s="9" customFormat="1" ht="27.75" customHeight="1">
      <c r="A318" s="19">
        <v>6</v>
      </c>
      <c r="B318" s="83" t="s">
        <v>742</v>
      </c>
      <c r="C318" s="98" t="s">
        <v>219</v>
      </c>
      <c r="D318" s="98" t="s">
        <v>102</v>
      </c>
      <c r="E318" s="97" t="s">
        <v>751</v>
      </c>
      <c r="F318" s="34">
        <v>878.7</v>
      </c>
      <c r="G318" s="70">
        <v>439.4</v>
      </c>
      <c r="H318" s="46"/>
      <c r="I318" s="71">
        <f t="shared" si="9"/>
        <v>0</v>
      </c>
      <c r="K318" s="172"/>
    </row>
    <row r="319" spans="1:11" s="9" customFormat="1" ht="27.75" customHeight="1">
      <c r="A319" s="19">
        <v>7</v>
      </c>
      <c r="B319" s="83" t="s">
        <v>743</v>
      </c>
      <c r="C319" s="98" t="s">
        <v>219</v>
      </c>
      <c r="D319" s="98" t="s">
        <v>103</v>
      </c>
      <c r="E319" s="97" t="s">
        <v>750</v>
      </c>
      <c r="F319" s="34">
        <v>3720.7</v>
      </c>
      <c r="G319" s="70">
        <v>1860.4</v>
      </c>
      <c r="H319" s="46">
        <v>815.8</v>
      </c>
      <c r="I319" s="71">
        <f t="shared" si="9"/>
        <v>43.850784777467204</v>
      </c>
      <c r="K319" s="172"/>
    </row>
    <row r="320" spans="1:11" s="9" customFormat="1" ht="27.75" customHeight="1">
      <c r="A320" s="19">
        <v>8</v>
      </c>
      <c r="B320" s="83" t="s">
        <v>715</v>
      </c>
      <c r="C320" s="98" t="s">
        <v>104</v>
      </c>
      <c r="D320" s="98" t="s">
        <v>103</v>
      </c>
      <c r="E320" s="97" t="s">
        <v>385</v>
      </c>
      <c r="F320" s="34"/>
      <c r="G320" s="70"/>
      <c r="H320" s="46"/>
      <c r="I320" s="71"/>
      <c r="K320" s="172"/>
    </row>
    <row r="321" spans="1:11" s="9" customFormat="1" ht="27.75" customHeight="1">
      <c r="A321" s="19">
        <v>9</v>
      </c>
      <c r="B321" s="83" t="s">
        <v>716</v>
      </c>
      <c r="C321" s="98" t="s">
        <v>101</v>
      </c>
      <c r="D321" s="98" t="s">
        <v>106</v>
      </c>
      <c r="E321" s="97" t="s">
        <v>386</v>
      </c>
      <c r="F321" s="34"/>
      <c r="G321" s="70"/>
      <c r="H321" s="46"/>
      <c r="I321" s="71"/>
      <c r="K321" s="172"/>
    </row>
    <row r="322" spans="1:11" s="9" customFormat="1" ht="27.75" customHeight="1">
      <c r="A322" s="19">
        <v>10</v>
      </c>
      <c r="B322" s="83" t="s">
        <v>717</v>
      </c>
      <c r="C322" s="98" t="s">
        <v>114</v>
      </c>
      <c r="D322" s="98" t="s">
        <v>115</v>
      </c>
      <c r="E322" s="97" t="s">
        <v>387</v>
      </c>
      <c r="F322" s="34">
        <v>288.6</v>
      </c>
      <c r="G322" s="70">
        <v>130.2</v>
      </c>
      <c r="H322" s="46">
        <v>53.2</v>
      </c>
      <c r="I322" s="71">
        <f t="shared" si="9"/>
        <v>40.86021505376345</v>
      </c>
      <c r="K322" s="172"/>
    </row>
    <row r="323" spans="1:11" s="9" customFormat="1" ht="27.75" customHeight="1">
      <c r="A323" s="19">
        <v>11</v>
      </c>
      <c r="B323" s="83" t="s">
        <v>718</v>
      </c>
      <c r="C323" s="98" t="s">
        <v>114</v>
      </c>
      <c r="D323" s="98" t="s">
        <v>119</v>
      </c>
      <c r="E323" s="97" t="s">
        <v>388</v>
      </c>
      <c r="F323" s="34"/>
      <c r="G323" s="70"/>
      <c r="H323" s="46"/>
      <c r="I323" s="71"/>
      <c r="K323" s="172"/>
    </row>
    <row r="324" spans="1:11" s="9" customFormat="1" ht="27.75" customHeight="1">
      <c r="A324" s="19">
        <v>13</v>
      </c>
      <c r="B324" s="83" t="s">
        <v>719</v>
      </c>
      <c r="C324" s="98" t="s">
        <v>136</v>
      </c>
      <c r="D324" s="98" t="s">
        <v>115</v>
      </c>
      <c r="E324" s="97" t="s">
        <v>389</v>
      </c>
      <c r="F324" s="34"/>
      <c r="G324" s="70"/>
      <c r="H324" s="46"/>
      <c r="I324" s="71"/>
      <c r="K324" s="172"/>
    </row>
    <row r="325" spans="1:11" s="9" customFormat="1" ht="27.75" customHeight="1">
      <c r="A325" s="19">
        <v>14</v>
      </c>
      <c r="B325" s="83" t="s">
        <v>720</v>
      </c>
      <c r="C325" s="98" t="s">
        <v>101</v>
      </c>
      <c r="D325" s="98" t="s">
        <v>102</v>
      </c>
      <c r="E325" s="97" t="s">
        <v>390</v>
      </c>
      <c r="F325" s="34"/>
      <c r="G325" s="70"/>
      <c r="H325" s="46"/>
      <c r="I325" s="71"/>
      <c r="K325" s="172"/>
    </row>
    <row r="326" spans="1:11" s="9" customFormat="1" ht="27.75" customHeight="1">
      <c r="A326" s="19">
        <v>15</v>
      </c>
      <c r="B326" s="83" t="s">
        <v>774</v>
      </c>
      <c r="C326" s="98" t="s">
        <v>127</v>
      </c>
      <c r="D326" s="98" t="s">
        <v>124</v>
      </c>
      <c r="E326" s="97" t="s">
        <v>751</v>
      </c>
      <c r="F326" s="34">
        <v>578.7</v>
      </c>
      <c r="G326" s="70">
        <v>301.2</v>
      </c>
      <c r="H326" s="46">
        <v>21.35</v>
      </c>
      <c r="I326" s="71">
        <f t="shared" si="9"/>
        <v>7.088313413014609</v>
      </c>
      <c r="K326" s="172"/>
    </row>
    <row r="327" spans="1:11" s="9" customFormat="1" ht="27.75" customHeight="1">
      <c r="A327" s="19"/>
      <c r="B327" s="118"/>
      <c r="C327" s="101"/>
      <c r="D327" s="101"/>
      <c r="E327" s="108"/>
      <c r="F327" s="89"/>
      <c r="G327" s="70"/>
      <c r="H327" s="47"/>
      <c r="I327" s="71"/>
      <c r="K327" s="172"/>
    </row>
    <row r="328" spans="1:11" s="9" customFormat="1" ht="27.75" customHeight="1" thickBot="1">
      <c r="A328" s="19"/>
      <c r="B328" s="118"/>
      <c r="C328" s="101"/>
      <c r="D328" s="101"/>
      <c r="E328" s="108"/>
      <c r="F328" s="89"/>
      <c r="G328" s="70"/>
      <c r="H328" s="47"/>
      <c r="I328" s="71"/>
      <c r="K328" s="172"/>
    </row>
    <row r="329" spans="1:11" s="9" customFormat="1" ht="27.75" customHeight="1" thickBot="1">
      <c r="A329" s="8"/>
      <c r="B329" s="17" t="s">
        <v>434</v>
      </c>
      <c r="C329" s="119"/>
      <c r="D329" s="120"/>
      <c r="E329" s="121"/>
      <c r="F329" s="112">
        <f>SUM(F313:F328)</f>
        <v>8371.2</v>
      </c>
      <c r="G329" s="57">
        <f>SUM(G313:G328)</f>
        <v>4041.1</v>
      </c>
      <c r="H329" s="48">
        <f>SUM(H313:H328)</f>
        <v>1588.7499999999998</v>
      </c>
      <c r="I329" s="71">
        <f t="shared" si="9"/>
        <v>39.31479052733166</v>
      </c>
      <c r="K329" s="172"/>
    </row>
    <row r="330" spans="1:11" s="9" customFormat="1" ht="27.75" customHeight="1">
      <c r="A330" s="25"/>
      <c r="B330" s="26" t="s">
        <v>435</v>
      </c>
      <c r="C330" s="135"/>
      <c r="D330" s="135"/>
      <c r="E330" s="136"/>
      <c r="F330" s="92"/>
      <c r="G330" s="93"/>
      <c r="H330" s="49"/>
      <c r="I330" s="71"/>
      <c r="K330" s="172"/>
    </row>
    <row r="331" spans="1:11" s="9" customFormat="1" ht="27.75" customHeight="1">
      <c r="A331" s="19">
        <v>1</v>
      </c>
      <c r="B331" s="83" t="s">
        <v>703</v>
      </c>
      <c r="C331" s="98" t="s">
        <v>104</v>
      </c>
      <c r="D331" s="98" t="s">
        <v>102</v>
      </c>
      <c r="E331" s="97" t="s">
        <v>391</v>
      </c>
      <c r="F331" s="23"/>
      <c r="G331" s="70"/>
      <c r="H331" s="46">
        <v>5</v>
      </c>
      <c r="I331" s="71">
        <v>0</v>
      </c>
      <c r="K331" s="172"/>
    </row>
    <row r="332" spans="1:11" s="9" customFormat="1" ht="27.75" customHeight="1">
      <c r="A332" s="19">
        <v>2</v>
      </c>
      <c r="B332" s="83" t="s">
        <v>704</v>
      </c>
      <c r="C332" s="98" t="s">
        <v>101</v>
      </c>
      <c r="D332" s="98" t="s">
        <v>103</v>
      </c>
      <c r="E332" s="97" t="s">
        <v>392</v>
      </c>
      <c r="F332" s="23">
        <v>1092.8</v>
      </c>
      <c r="G332" s="70">
        <v>492.9</v>
      </c>
      <c r="H332" s="46">
        <v>865.7</v>
      </c>
      <c r="I332" s="71">
        <f t="shared" si="9"/>
        <v>175.63400284033276</v>
      </c>
      <c r="K332" s="172"/>
    </row>
    <row r="333" spans="1:11" s="9" customFormat="1" ht="27.75" customHeight="1">
      <c r="A333" s="19">
        <v>3</v>
      </c>
      <c r="B333" s="83" t="s">
        <v>742</v>
      </c>
      <c r="C333" s="98" t="s">
        <v>219</v>
      </c>
      <c r="D333" s="98" t="s">
        <v>102</v>
      </c>
      <c r="E333" s="97" t="s">
        <v>752</v>
      </c>
      <c r="F333" s="23">
        <v>514.6</v>
      </c>
      <c r="G333" s="70">
        <v>257.3</v>
      </c>
      <c r="H333" s="46"/>
      <c r="I333" s="71">
        <f t="shared" si="9"/>
        <v>0</v>
      </c>
      <c r="K333" s="172"/>
    </row>
    <row r="334" spans="1:11" s="9" customFormat="1" ht="27.75" customHeight="1">
      <c r="A334" s="19">
        <v>4</v>
      </c>
      <c r="B334" s="83" t="s">
        <v>743</v>
      </c>
      <c r="C334" s="98" t="s">
        <v>219</v>
      </c>
      <c r="D334" s="98" t="s">
        <v>103</v>
      </c>
      <c r="E334" s="97" t="s">
        <v>753</v>
      </c>
      <c r="F334" s="23">
        <v>721.4</v>
      </c>
      <c r="G334" s="70">
        <v>360.7</v>
      </c>
      <c r="H334" s="46">
        <v>320.3</v>
      </c>
      <c r="I334" s="71">
        <f t="shared" si="9"/>
        <v>88.79955641807597</v>
      </c>
      <c r="K334" s="172"/>
    </row>
    <row r="335" spans="1:11" s="9" customFormat="1" ht="27.75" customHeight="1">
      <c r="A335" s="19">
        <v>5</v>
      </c>
      <c r="B335" s="83" t="s">
        <v>705</v>
      </c>
      <c r="C335" s="98" t="s">
        <v>114</v>
      </c>
      <c r="D335" s="98" t="s">
        <v>117</v>
      </c>
      <c r="E335" s="97" t="s">
        <v>393</v>
      </c>
      <c r="F335" s="23"/>
      <c r="G335" s="70"/>
      <c r="H335" s="46"/>
      <c r="I335" s="71"/>
      <c r="K335" s="172"/>
    </row>
    <row r="336" spans="1:11" s="9" customFormat="1" ht="27.75" customHeight="1">
      <c r="A336" s="19"/>
      <c r="B336" s="83" t="s">
        <v>936</v>
      </c>
      <c r="C336" s="98" t="s">
        <v>114</v>
      </c>
      <c r="D336" s="98" t="s">
        <v>115</v>
      </c>
      <c r="E336" s="97" t="s">
        <v>937</v>
      </c>
      <c r="F336" s="34">
        <v>828</v>
      </c>
      <c r="G336" s="70">
        <v>373.4</v>
      </c>
      <c r="H336" s="46">
        <v>122.2</v>
      </c>
      <c r="I336" s="71">
        <f t="shared" si="9"/>
        <v>32.72629887520086</v>
      </c>
      <c r="K336" s="172"/>
    </row>
    <row r="337" spans="1:11" s="9" customFormat="1" ht="27.75" customHeight="1">
      <c r="A337" s="19">
        <v>6</v>
      </c>
      <c r="B337" s="83" t="s">
        <v>706</v>
      </c>
      <c r="C337" s="98" t="s">
        <v>122</v>
      </c>
      <c r="D337" s="98" t="s">
        <v>101</v>
      </c>
      <c r="E337" s="97" t="s">
        <v>394</v>
      </c>
      <c r="F337" s="34">
        <v>40</v>
      </c>
      <c r="G337" s="70">
        <v>18</v>
      </c>
      <c r="H337" s="46">
        <v>15</v>
      </c>
      <c r="I337" s="71">
        <f t="shared" si="9"/>
        <v>83.33333333333334</v>
      </c>
      <c r="K337" s="172"/>
    </row>
    <row r="338" spans="1:11" s="9" customFormat="1" ht="27.75" customHeight="1">
      <c r="A338" s="19">
        <v>7</v>
      </c>
      <c r="B338" s="83" t="s">
        <v>707</v>
      </c>
      <c r="C338" s="98" t="s">
        <v>101</v>
      </c>
      <c r="D338" s="98" t="s">
        <v>106</v>
      </c>
      <c r="E338" s="97" t="s">
        <v>395</v>
      </c>
      <c r="F338" s="34"/>
      <c r="G338" s="70"/>
      <c r="H338" s="46"/>
      <c r="I338" s="71"/>
      <c r="K338" s="172"/>
    </row>
    <row r="339" spans="1:11" s="9" customFormat="1" ht="27.75" customHeight="1">
      <c r="A339" s="19">
        <v>8</v>
      </c>
      <c r="B339" s="83" t="s">
        <v>708</v>
      </c>
      <c r="C339" s="98" t="s">
        <v>114</v>
      </c>
      <c r="D339" s="98" t="s">
        <v>119</v>
      </c>
      <c r="E339" s="97" t="s">
        <v>396</v>
      </c>
      <c r="F339" s="34"/>
      <c r="G339" s="70"/>
      <c r="H339" s="46"/>
      <c r="I339" s="71"/>
      <c r="K339" s="172"/>
    </row>
    <row r="340" spans="1:11" s="9" customFormat="1" ht="27.75" customHeight="1">
      <c r="A340" s="19">
        <v>9</v>
      </c>
      <c r="B340" s="83" t="s">
        <v>709</v>
      </c>
      <c r="C340" s="98" t="s">
        <v>101</v>
      </c>
      <c r="D340" s="98" t="s">
        <v>102</v>
      </c>
      <c r="E340" s="97" t="s">
        <v>397</v>
      </c>
      <c r="F340" s="34"/>
      <c r="G340" s="70"/>
      <c r="H340" s="46"/>
      <c r="I340" s="71"/>
      <c r="K340" s="172"/>
    </row>
    <row r="341" spans="1:11" s="9" customFormat="1" ht="27.75" customHeight="1">
      <c r="A341" s="19">
        <v>10</v>
      </c>
      <c r="B341" s="83" t="s">
        <v>774</v>
      </c>
      <c r="C341" s="98" t="s">
        <v>127</v>
      </c>
      <c r="D341" s="98" t="s">
        <v>124</v>
      </c>
      <c r="E341" s="97" t="s">
        <v>781</v>
      </c>
      <c r="F341" s="34">
        <v>243</v>
      </c>
      <c r="G341" s="70">
        <v>122.6</v>
      </c>
      <c r="H341" s="46">
        <v>13.6</v>
      </c>
      <c r="I341" s="71">
        <f t="shared" si="9"/>
        <v>11.092985318107667</v>
      </c>
      <c r="K341" s="172"/>
    </row>
    <row r="342" spans="1:11" s="9" customFormat="1" ht="27.75" customHeight="1">
      <c r="A342" s="27"/>
      <c r="B342" s="118"/>
      <c r="C342" s="101"/>
      <c r="D342" s="101"/>
      <c r="E342" s="108"/>
      <c r="F342" s="89"/>
      <c r="G342" s="70"/>
      <c r="H342" s="47"/>
      <c r="I342" s="71"/>
      <c r="K342" s="172"/>
    </row>
    <row r="343" spans="1:11" s="9" customFormat="1" ht="27.75" customHeight="1" thickBot="1">
      <c r="A343" s="27"/>
      <c r="B343" s="118"/>
      <c r="C343" s="101"/>
      <c r="D343" s="101"/>
      <c r="E343" s="108"/>
      <c r="F343" s="89"/>
      <c r="G343" s="70"/>
      <c r="H343" s="47"/>
      <c r="I343" s="71"/>
      <c r="K343" s="172"/>
    </row>
    <row r="344" spans="1:11" s="9" customFormat="1" ht="27.75" customHeight="1" thickBot="1">
      <c r="A344" s="8"/>
      <c r="B344" s="17" t="s">
        <v>436</v>
      </c>
      <c r="C344" s="119"/>
      <c r="D344" s="120"/>
      <c r="E344" s="121"/>
      <c r="F344" s="112">
        <f>SUM(F331:F343)</f>
        <v>3439.8</v>
      </c>
      <c r="G344" s="57">
        <f>SUM(G332:G343)</f>
        <v>1624.9</v>
      </c>
      <c r="H344" s="48">
        <f>SUM(H331:H343)</f>
        <v>1341.8</v>
      </c>
      <c r="I344" s="71">
        <f aca="true" t="shared" si="10" ref="I344:I405">+H344/G344*100</f>
        <v>82.57738937780785</v>
      </c>
      <c r="K344" s="172"/>
    </row>
    <row r="345" spans="1:11" s="9" customFormat="1" ht="27.75" customHeight="1">
      <c r="A345" s="10"/>
      <c r="B345" s="122" t="s">
        <v>437</v>
      </c>
      <c r="C345" s="123"/>
      <c r="D345" s="123"/>
      <c r="E345" s="133"/>
      <c r="F345" s="92"/>
      <c r="G345" s="93"/>
      <c r="H345" s="49"/>
      <c r="I345" s="71"/>
      <c r="K345" s="172"/>
    </row>
    <row r="346" spans="1:11" s="9" customFormat="1" ht="27.75" customHeight="1">
      <c r="A346" s="19">
        <v>1</v>
      </c>
      <c r="B346" s="83" t="s">
        <v>694</v>
      </c>
      <c r="C346" s="98" t="s">
        <v>104</v>
      </c>
      <c r="D346" s="98" t="s">
        <v>102</v>
      </c>
      <c r="E346" s="97" t="s">
        <v>398</v>
      </c>
      <c r="F346" s="23"/>
      <c r="G346" s="70"/>
      <c r="H346" s="46"/>
      <c r="I346" s="71"/>
      <c r="K346" s="172"/>
    </row>
    <row r="347" spans="1:11" s="9" customFormat="1" ht="27.75" customHeight="1">
      <c r="A347" s="19">
        <v>2</v>
      </c>
      <c r="B347" s="83" t="s">
        <v>695</v>
      </c>
      <c r="C347" s="98" t="s">
        <v>101</v>
      </c>
      <c r="D347" s="98" t="s">
        <v>103</v>
      </c>
      <c r="E347" s="97" t="s">
        <v>399</v>
      </c>
      <c r="F347" s="23">
        <v>2682.3</v>
      </c>
      <c r="G347" s="70">
        <v>1209.7</v>
      </c>
      <c r="H347" s="46">
        <v>967.6</v>
      </c>
      <c r="I347" s="71">
        <f t="shared" si="10"/>
        <v>79.9867735802265</v>
      </c>
      <c r="K347" s="172"/>
    </row>
    <row r="348" spans="1:11" s="9" customFormat="1" ht="27.75" customHeight="1">
      <c r="A348" s="19">
        <v>3</v>
      </c>
      <c r="B348" s="83" t="s">
        <v>696</v>
      </c>
      <c r="C348" s="98" t="s">
        <v>114</v>
      </c>
      <c r="D348" s="98" t="s">
        <v>117</v>
      </c>
      <c r="E348" s="97" t="s">
        <v>400</v>
      </c>
      <c r="F348" s="23"/>
      <c r="G348" s="70"/>
      <c r="H348" s="46"/>
      <c r="I348" s="71"/>
      <c r="K348" s="172"/>
    </row>
    <row r="349" spans="1:11" s="9" customFormat="1" ht="27.75" customHeight="1">
      <c r="A349" s="19">
        <v>4</v>
      </c>
      <c r="B349" s="83" t="s">
        <v>697</v>
      </c>
      <c r="C349" s="98" t="s">
        <v>122</v>
      </c>
      <c r="D349" s="98" t="s">
        <v>133</v>
      </c>
      <c r="E349" s="97" t="s">
        <v>401</v>
      </c>
      <c r="F349" s="23"/>
      <c r="G349" s="70"/>
      <c r="H349" s="46">
        <v>12</v>
      </c>
      <c r="I349" s="71">
        <v>0</v>
      </c>
      <c r="K349" s="172"/>
    </row>
    <row r="350" spans="1:11" s="9" customFormat="1" ht="27.75" customHeight="1">
      <c r="A350" s="19">
        <v>5</v>
      </c>
      <c r="B350" s="83" t="s">
        <v>698</v>
      </c>
      <c r="C350" s="98" t="s">
        <v>122</v>
      </c>
      <c r="D350" s="98" t="s">
        <v>128</v>
      </c>
      <c r="E350" s="97" t="s">
        <v>402</v>
      </c>
      <c r="F350" s="34">
        <v>64</v>
      </c>
      <c r="G350" s="70">
        <v>28.9</v>
      </c>
      <c r="H350" s="46">
        <v>0</v>
      </c>
      <c r="I350" s="71">
        <f t="shared" si="10"/>
        <v>0</v>
      </c>
      <c r="K350" s="172"/>
    </row>
    <row r="351" spans="1:11" s="9" customFormat="1" ht="27.75" customHeight="1">
      <c r="A351" s="19">
        <v>6</v>
      </c>
      <c r="B351" s="83" t="s">
        <v>695</v>
      </c>
      <c r="C351" s="98" t="s">
        <v>101</v>
      </c>
      <c r="D351" s="98" t="s">
        <v>106</v>
      </c>
      <c r="E351" s="97" t="s">
        <v>403</v>
      </c>
      <c r="F351" s="23">
        <v>8.1</v>
      </c>
      <c r="G351" s="70">
        <v>3.7</v>
      </c>
      <c r="H351" s="46">
        <v>0</v>
      </c>
      <c r="I351" s="71">
        <f t="shared" si="10"/>
        <v>0</v>
      </c>
      <c r="K351" s="172"/>
    </row>
    <row r="352" spans="1:11" s="9" customFormat="1" ht="27.75" customHeight="1">
      <c r="A352" s="19">
        <v>7</v>
      </c>
      <c r="B352" s="83" t="s">
        <v>699</v>
      </c>
      <c r="C352" s="98" t="s">
        <v>101</v>
      </c>
      <c r="D352" s="98" t="s">
        <v>102</v>
      </c>
      <c r="E352" s="97" t="s">
        <v>404</v>
      </c>
      <c r="F352" s="23"/>
      <c r="G352" s="70"/>
      <c r="H352" s="46"/>
      <c r="I352" s="71"/>
      <c r="K352" s="172"/>
    </row>
    <row r="353" spans="1:11" s="9" customFormat="1" ht="27.75" customHeight="1">
      <c r="A353" s="19">
        <v>8</v>
      </c>
      <c r="B353" s="83" t="s">
        <v>742</v>
      </c>
      <c r="C353" s="98" t="s">
        <v>219</v>
      </c>
      <c r="D353" s="98" t="s">
        <v>102</v>
      </c>
      <c r="E353" s="97" t="s">
        <v>755</v>
      </c>
      <c r="F353" s="34">
        <v>29</v>
      </c>
      <c r="G353" s="70">
        <v>14.5</v>
      </c>
      <c r="H353" s="46">
        <v>0</v>
      </c>
      <c r="I353" s="71">
        <f t="shared" si="10"/>
        <v>0</v>
      </c>
      <c r="K353" s="172"/>
    </row>
    <row r="354" spans="1:11" s="9" customFormat="1" ht="27.75" customHeight="1">
      <c r="A354" s="19">
        <v>9</v>
      </c>
      <c r="B354" s="83" t="s">
        <v>743</v>
      </c>
      <c r="C354" s="98" t="s">
        <v>219</v>
      </c>
      <c r="D354" s="98" t="s">
        <v>103</v>
      </c>
      <c r="E354" s="97" t="s">
        <v>754</v>
      </c>
      <c r="F354" s="23">
        <v>2463.2</v>
      </c>
      <c r="G354" s="70">
        <v>1231.6</v>
      </c>
      <c r="H354" s="46">
        <v>859</v>
      </c>
      <c r="I354" s="71">
        <f t="shared" si="10"/>
        <v>69.74667099707698</v>
      </c>
      <c r="K354" s="172"/>
    </row>
    <row r="355" spans="1:11" s="9" customFormat="1" ht="27.75" customHeight="1">
      <c r="A355" s="19">
        <v>10</v>
      </c>
      <c r="B355" s="83" t="s">
        <v>700</v>
      </c>
      <c r="C355" s="98" t="s">
        <v>114</v>
      </c>
      <c r="D355" s="98" t="s">
        <v>115</v>
      </c>
      <c r="E355" s="97" t="s">
        <v>405</v>
      </c>
      <c r="F355" s="34">
        <v>2390</v>
      </c>
      <c r="G355" s="70">
        <v>1077.9</v>
      </c>
      <c r="H355" s="46">
        <v>546.4</v>
      </c>
      <c r="I355" s="71">
        <f t="shared" si="10"/>
        <v>50.69115873457648</v>
      </c>
      <c r="K355" s="172"/>
    </row>
    <row r="356" spans="1:11" s="9" customFormat="1" ht="27.75" customHeight="1">
      <c r="A356" s="19">
        <v>11</v>
      </c>
      <c r="B356" s="83" t="s">
        <v>701</v>
      </c>
      <c r="C356" s="98" t="s">
        <v>114</v>
      </c>
      <c r="D356" s="98" t="s">
        <v>119</v>
      </c>
      <c r="E356" s="97" t="s">
        <v>406</v>
      </c>
      <c r="F356" s="34">
        <v>610</v>
      </c>
      <c r="G356" s="70">
        <v>275.1</v>
      </c>
      <c r="H356" s="46">
        <v>40</v>
      </c>
      <c r="I356" s="71">
        <f t="shared" si="10"/>
        <v>14.540167211922936</v>
      </c>
      <c r="K356" s="172"/>
    </row>
    <row r="357" spans="1:11" s="9" customFormat="1" ht="27.75" customHeight="1">
      <c r="A357" s="19">
        <v>12</v>
      </c>
      <c r="B357" s="83" t="s">
        <v>702</v>
      </c>
      <c r="C357" s="98" t="s">
        <v>114</v>
      </c>
      <c r="D357" s="98" t="s">
        <v>120</v>
      </c>
      <c r="E357" s="97" t="s">
        <v>407</v>
      </c>
      <c r="F357" s="34">
        <v>70</v>
      </c>
      <c r="G357" s="70">
        <v>31.6</v>
      </c>
      <c r="H357" s="46">
        <v>0</v>
      </c>
      <c r="I357" s="71">
        <f t="shared" si="10"/>
        <v>0</v>
      </c>
      <c r="K357" s="172"/>
    </row>
    <row r="358" spans="1:11" s="9" customFormat="1" ht="27.75" customHeight="1">
      <c r="A358" s="19">
        <v>13</v>
      </c>
      <c r="B358" s="83" t="s">
        <v>774</v>
      </c>
      <c r="C358" s="98" t="s">
        <v>127</v>
      </c>
      <c r="D358" s="98" t="s">
        <v>124</v>
      </c>
      <c r="E358" s="97" t="s">
        <v>782</v>
      </c>
      <c r="F358" s="34">
        <v>715.2</v>
      </c>
      <c r="G358" s="70">
        <v>357.2</v>
      </c>
      <c r="H358" s="46">
        <v>4.12</v>
      </c>
      <c r="I358" s="71">
        <f t="shared" si="10"/>
        <v>1.1534154535274357</v>
      </c>
      <c r="K358" s="172"/>
    </row>
    <row r="359" spans="1:11" s="9" customFormat="1" ht="27.75" customHeight="1">
      <c r="A359" s="23"/>
      <c r="B359" s="95" t="s">
        <v>892</v>
      </c>
      <c r="C359" s="98" t="s">
        <v>127</v>
      </c>
      <c r="D359" s="98" t="s">
        <v>101</v>
      </c>
      <c r="E359" s="96" t="s">
        <v>891</v>
      </c>
      <c r="F359" s="34">
        <v>1375</v>
      </c>
      <c r="G359" s="70">
        <v>620.1</v>
      </c>
      <c r="H359" s="46">
        <v>0</v>
      </c>
      <c r="I359" s="71">
        <f t="shared" si="10"/>
        <v>0</v>
      </c>
      <c r="K359" s="172"/>
    </row>
    <row r="360" spans="1:11" s="9" customFormat="1" ht="27.75" customHeight="1">
      <c r="A360" s="23"/>
      <c r="B360" s="95"/>
      <c r="C360" s="98"/>
      <c r="D360" s="98"/>
      <c r="E360" s="134"/>
      <c r="F360" s="24"/>
      <c r="G360" s="70"/>
      <c r="H360" s="47"/>
      <c r="I360" s="71"/>
      <c r="K360" s="172"/>
    </row>
    <row r="361" spans="1:11" s="9" customFormat="1" ht="27.75" customHeight="1" thickBot="1">
      <c r="A361" s="23"/>
      <c r="B361" s="95"/>
      <c r="C361" s="98"/>
      <c r="D361" s="98"/>
      <c r="E361" s="134"/>
      <c r="F361" s="24"/>
      <c r="G361" s="70"/>
      <c r="H361" s="47"/>
      <c r="I361" s="71"/>
      <c r="K361" s="172"/>
    </row>
    <row r="362" spans="1:11" s="9" customFormat="1" ht="27.75" customHeight="1" thickBot="1">
      <c r="A362" s="8"/>
      <c r="B362" s="17" t="s">
        <v>438</v>
      </c>
      <c r="C362" s="119"/>
      <c r="D362" s="120"/>
      <c r="E362" s="121"/>
      <c r="F362" s="33">
        <f>SUM(F346:F361)</f>
        <v>10406.800000000001</v>
      </c>
      <c r="G362" s="57">
        <f>SUM(G347:G361)</f>
        <v>4850.3</v>
      </c>
      <c r="H362" s="48">
        <f>SUM(H346:H361)</f>
        <v>2429.12</v>
      </c>
      <c r="I362" s="71">
        <f t="shared" si="10"/>
        <v>50.081850607178936</v>
      </c>
      <c r="K362" s="172"/>
    </row>
    <row r="363" spans="1:11" s="9" customFormat="1" ht="27.75" customHeight="1">
      <c r="A363" s="10"/>
      <c r="B363" s="11" t="s">
        <v>155</v>
      </c>
      <c r="C363" s="90"/>
      <c r="D363" s="90"/>
      <c r="E363" s="107"/>
      <c r="F363" s="92"/>
      <c r="G363" s="93"/>
      <c r="H363" s="49"/>
      <c r="I363" s="71"/>
      <c r="K363" s="172"/>
    </row>
    <row r="364" spans="1:11" s="9" customFormat="1" ht="27.75" customHeight="1">
      <c r="A364" s="15">
        <v>1</v>
      </c>
      <c r="B364" s="73" t="s">
        <v>143</v>
      </c>
      <c r="C364" s="137" t="s">
        <v>101</v>
      </c>
      <c r="D364" s="137" t="s">
        <v>102</v>
      </c>
      <c r="E364" s="97" t="s">
        <v>445</v>
      </c>
      <c r="F364" s="23">
        <v>0</v>
      </c>
      <c r="G364" s="70"/>
      <c r="H364" s="46"/>
      <c r="I364" s="71"/>
      <c r="K364" s="172"/>
    </row>
    <row r="365" spans="1:11" s="9" customFormat="1" ht="27.75" customHeight="1">
      <c r="A365" s="15">
        <v>2</v>
      </c>
      <c r="B365" s="73" t="s">
        <v>85</v>
      </c>
      <c r="C365" s="98" t="s">
        <v>101</v>
      </c>
      <c r="D365" s="98" t="s">
        <v>106</v>
      </c>
      <c r="E365" s="94" t="s">
        <v>12</v>
      </c>
      <c r="F365" s="23">
        <v>0</v>
      </c>
      <c r="G365" s="70"/>
      <c r="H365" s="46"/>
      <c r="I365" s="71"/>
      <c r="K365" s="172"/>
    </row>
    <row r="366" spans="1:11" s="9" customFormat="1" ht="27.75" customHeight="1">
      <c r="A366" s="15">
        <v>3</v>
      </c>
      <c r="B366" s="73" t="s">
        <v>75</v>
      </c>
      <c r="C366" s="98" t="s">
        <v>101</v>
      </c>
      <c r="D366" s="98" t="s">
        <v>103</v>
      </c>
      <c r="E366" s="94" t="s">
        <v>9</v>
      </c>
      <c r="F366" s="23">
        <v>4306.1</v>
      </c>
      <c r="G366" s="70">
        <v>1942.1</v>
      </c>
      <c r="H366" s="46">
        <v>1025.84</v>
      </c>
      <c r="I366" s="71">
        <f t="shared" si="10"/>
        <v>52.82117295710829</v>
      </c>
      <c r="K366" s="172"/>
    </row>
    <row r="367" spans="1:11" s="9" customFormat="1" ht="27.75" customHeight="1">
      <c r="A367" s="15"/>
      <c r="B367" s="95" t="s">
        <v>893</v>
      </c>
      <c r="C367" s="98" t="s">
        <v>101</v>
      </c>
      <c r="D367" s="98" t="s">
        <v>109</v>
      </c>
      <c r="E367" s="96" t="s">
        <v>894</v>
      </c>
      <c r="F367" s="23">
        <v>0</v>
      </c>
      <c r="G367" s="70"/>
      <c r="H367" s="46"/>
      <c r="I367" s="71"/>
      <c r="K367" s="172"/>
    </row>
    <row r="368" spans="1:11" s="9" customFormat="1" ht="27.75" customHeight="1">
      <c r="A368" s="15">
        <v>4</v>
      </c>
      <c r="B368" s="73" t="s">
        <v>76</v>
      </c>
      <c r="C368" s="98" t="s">
        <v>104</v>
      </c>
      <c r="D368" s="98" t="s">
        <v>102</v>
      </c>
      <c r="E368" s="94" t="s">
        <v>20</v>
      </c>
      <c r="F368" s="23">
        <v>0</v>
      </c>
      <c r="G368" s="70"/>
      <c r="H368" s="46"/>
      <c r="I368" s="71"/>
      <c r="K368" s="172"/>
    </row>
    <row r="369" spans="1:11" s="9" customFormat="1" ht="27.75" customHeight="1">
      <c r="A369" s="15">
        <v>5</v>
      </c>
      <c r="B369" s="100" t="s">
        <v>211</v>
      </c>
      <c r="C369" s="101" t="s">
        <v>219</v>
      </c>
      <c r="D369" s="138" t="s">
        <v>102</v>
      </c>
      <c r="E369" s="109" t="s">
        <v>204</v>
      </c>
      <c r="F369" s="23">
        <v>12.8</v>
      </c>
      <c r="G369" s="70">
        <v>6.4</v>
      </c>
      <c r="H369" s="46">
        <v>0</v>
      </c>
      <c r="I369" s="71">
        <f t="shared" si="10"/>
        <v>0</v>
      </c>
      <c r="K369" s="172"/>
    </row>
    <row r="370" spans="1:11" s="9" customFormat="1" ht="27.75" customHeight="1">
      <c r="A370" s="15">
        <v>6</v>
      </c>
      <c r="B370" s="73" t="s">
        <v>217</v>
      </c>
      <c r="C370" s="98" t="s">
        <v>219</v>
      </c>
      <c r="D370" s="98" t="s">
        <v>103</v>
      </c>
      <c r="E370" s="94" t="s">
        <v>197</v>
      </c>
      <c r="F370" s="23">
        <v>2169.2</v>
      </c>
      <c r="G370" s="70">
        <v>1084.6</v>
      </c>
      <c r="H370" s="46">
        <v>871.6</v>
      </c>
      <c r="I370" s="71">
        <f t="shared" si="10"/>
        <v>80.36142356629173</v>
      </c>
      <c r="K370" s="172"/>
    </row>
    <row r="371" spans="1:11" s="9" customFormat="1" ht="27.75" customHeight="1">
      <c r="A371" s="15">
        <v>7</v>
      </c>
      <c r="B371" s="73" t="s">
        <v>78</v>
      </c>
      <c r="C371" s="98" t="s">
        <v>122</v>
      </c>
      <c r="D371" s="98" t="s">
        <v>133</v>
      </c>
      <c r="E371" s="94" t="s">
        <v>58</v>
      </c>
      <c r="F371" s="34">
        <v>44</v>
      </c>
      <c r="G371" s="70">
        <v>19.8</v>
      </c>
      <c r="H371" s="46">
        <v>0</v>
      </c>
      <c r="I371" s="71">
        <f t="shared" si="10"/>
        <v>0</v>
      </c>
      <c r="K371" s="172"/>
    </row>
    <row r="372" spans="1:11" s="9" customFormat="1" ht="27.75" customHeight="1">
      <c r="A372" s="15">
        <v>8</v>
      </c>
      <c r="B372" s="73" t="s">
        <v>82</v>
      </c>
      <c r="C372" s="98" t="s">
        <v>114</v>
      </c>
      <c r="D372" s="98" t="s">
        <v>115</v>
      </c>
      <c r="E372" s="94" t="s">
        <v>31</v>
      </c>
      <c r="F372" s="23">
        <v>920.7</v>
      </c>
      <c r="G372" s="70">
        <v>415.2</v>
      </c>
      <c r="H372" s="46">
        <v>358.5</v>
      </c>
      <c r="I372" s="71">
        <f t="shared" si="10"/>
        <v>86.34393063583815</v>
      </c>
      <c r="K372" s="172"/>
    </row>
    <row r="373" spans="1:11" s="9" customFormat="1" ht="27.75" customHeight="1">
      <c r="A373" s="15">
        <v>9</v>
      </c>
      <c r="B373" s="73" t="s">
        <v>89</v>
      </c>
      <c r="C373" s="98" t="s">
        <v>114</v>
      </c>
      <c r="D373" s="98" t="s">
        <v>117</v>
      </c>
      <c r="E373" s="94" t="s">
        <v>33</v>
      </c>
      <c r="F373" s="23">
        <v>3883.7</v>
      </c>
      <c r="G373" s="70">
        <v>1751.5</v>
      </c>
      <c r="H373" s="46">
        <v>401</v>
      </c>
      <c r="I373" s="71">
        <f t="shared" si="10"/>
        <v>22.894661718526976</v>
      </c>
      <c r="K373" s="172"/>
    </row>
    <row r="374" spans="1:11" s="9" customFormat="1" ht="27.75" customHeight="1">
      <c r="A374" s="15">
        <v>10</v>
      </c>
      <c r="B374" s="73" t="s">
        <v>141</v>
      </c>
      <c r="C374" s="98" t="s">
        <v>114</v>
      </c>
      <c r="D374" s="98" t="s">
        <v>119</v>
      </c>
      <c r="E374" s="94" t="s">
        <v>171</v>
      </c>
      <c r="F374" s="34">
        <v>520</v>
      </c>
      <c r="G374" s="70">
        <v>234.5</v>
      </c>
      <c r="H374" s="46">
        <v>240</v>
      </c>
      <c r="I374" s="71">
        <f t="shared" si="10"/>
        <v>102.3454157782516</v>
      </c>
      <c r="K374" s="172"/>
    </row>
    <row r="375" spans="1:11" s="9" customFormat="1" ht="27.75" customHeight="1">
      <c r="A375" s="15">
        <v>11</v>
      </c>
      <c r="B375" s="73" t="s">
        <v>90</v>
      </c>
      <c r="C375" s="98" t="s">
        <v>136</v>
      </c>
      <c r="D375" s="98" t="s">
        <v>115</v>
      </c>
      <c r="E375" s="97" t="s">
        <v>97</v>
      </c>
      <c r="F375" s="34">
        <v>0</v>
      </c>
      <c r="G375" s="70"/>
      <c r="H375" s="46"/>
      <c r="I375" s="71"/>
      <c r="K375" s="172"/>
    </row>
    <row r="376" spans="1:11" s="9" customFormat="1" ht="27.75" customHeight="1">
      <c r="A376" s="16">
        <v>12</v>
      </c>
      <c r="B376" s="83" t="s">
        <v>774</v>
      </c>
      <c r="C376" s="98" t="s">
        <v>127</v>
      </c>
      <c r="D376" s="98" t="s">
        <v>124</v>
      </c>
      <c r="E376" s="139" t="s">
        <v>783</v>
      </c>
      <c r="F376" s="34">
        <v>1115.7</v>
      </c>
      <c r="G376" s="70">
        <v>112.6</v>
      </c>
      <c r="H376" s="46">
        <v>56</v>
      </c>
      <c r="I376" s="71">
        <f t="shared" si="10"/>
        <v>49.733570159857905</v>
      </c>
      <c r="K376" s="172"/>
    </row>
    <row r="377" spans="1:11" s="9" customFormat="1" ht="27.75" customHeight="1">
      <c r="A377" s="25"/>
      <c r="B377" s="140" t="s">
        <v>901</v>
      </c>
      <c r="C377" s="135" t="s">
        <v>127</v>
      </c>
      <c r="D377" s="135" t="s">
        <v>101</v>
      </c>
      <c r="E377" s="141" t="s">
        <v>900</v>
      </c>
      <c r="F377" s="89">
        <v>0</v>
      </c>
      <c r="G377" s="70"/>
      <c r="H377" s="46"/>
      <c r="I377" s="71"/>
      <c r="K377" s="172"/>
    </row>
    <row r="378" spans="1:11" s="9" customFormat="1" ht="27.75" customHeight="1">
      <c r="A378" s="15"/>
      <c r="B378" s="73"/>
      <c r="C378" s="98"/>
      <c r="D378" s="98"/>
      <c r="E378" s="94"/>
      <c r="F378" s="34"/>
      <c r="G378" s="70"/>
      <c r="H378" s="46"/>
      <c r="I378" s="71"/>
      <c r="K378" s="172"/>
    </row>
    <row r="379" spans="1:11" s="9" customFormat="1" ht="27.75" customHeight="1" thickBot="1">
      <c r="A379" s="15"/>
      <c r="B379" s="73"/>
      <c r="C379" s="98"/>
      <c r="D379" s="98"/>
      <c r="E379" s="97"/>
      <c r="F379" s="34"/>
      <c r="G379" s="70"/>
      <c r="H379" s="46"/>
      <c r="I379" s="71"/>
      <c r="K379" s="172"/>
    </row>
    <row r="380" spans="1:11" s="9" customFormat="1" ht="27.75" customHeight="1" thickBot="1">
      <c r="A380" s="8"/>
      <c r="B380" s="17" t="s">
        <v>443</v>
      </c>
      <c r="C380" s="119"/>
      <c r="D380" s="120"/>
      <c r="E380" s="121"/>
      <c r="F380" s="33">
        <f>SUM(F364:F379)</f>
        <v>12972.2</v>
      </c>
      <c r="G380" s="57">
        <f>SUM(G365:G379)</f>
        <v>5566.700000000001</v>
      </c>
      <c r="H380" s="48">
        <f>SUM(H364:H379)</f>
        <v>2952.94</v>
      </c>
      <c r="I380" s="71">
        <f t="shared" si="10"/>
        <v>53.046508703540695</v>
      </c>
      <c r="K380" s="172"/>
    </row>
    <row r="381" spans="1:11" s="9" customFormat="1" ht="27.75" customHeight="1">
      <c r="A381" s="25"/>
      <c r="B381" s="183" t="s">
        <v>439</v>
      </c>
      <c r="C381" s="135"/>
      <c r="D381" s="135"/>
      <c r="E381" s="136"/>
      <c r="F381" s="92"/>
      <c r="G381" s="93"/>
      <c r="H381" s="49"/>
      <c r="I381" s="71"/>
      <c r="K381" s="172"/>
    </row>
    <row r="382" spans="1:11" s="9" customFormat="1" ht="27.75" customHeight="1">
      <c r="A382" s="19">
        <v>1</v>
      </c>
      <c r="B382" s="83" t="s">
        <v>474</v>
      </c>
      <c r="C382" s="98" t="s">
        <v>104</v>
      </c>
      <c r="D382" s="98" t="s">
        <v>102</v>
      </c>
      <c r="E382" s="97" t="s">
        <v>408</v>
      </c>
      <c r="F382" s="23"/>
      <c r="G382" s="70"/>
      <c r="H382" s="46">
        <v>83.1</v>
      </c>
      <c r="I382" s="71">
        <v>0</v>
      </c>
      <c r="K382" s="172"/>
    </row>
    <row r="383" spans="1:11" s="9" customFormat="1" ht="27.75" customHeight="1">
      <c r="A383" s="19">
        <v>2</v>
      </c>
      <c r="B383" s="83" t="s">
        <v>475</v>
      </c>
      <c r="C383" s="98" t="s">
        <v>101</v>
      </c>
      <c r="D383" s="98" t="s">
        <v>103</v>
      </c>
      <c r="E383" s="97" t="s">
        <v>409</v>
      </c>
      <c r="F383" s="23">
        <v>8478.9</v>
      </c>
      <c r="G383" s="70">
        <v>3824</v>
      </c>
      <c r="H383" s="46">
        <v>3353.83</v>
      </c>
      <c r="I383" s="71">
        <f t="shared" si="10"/>
        <v>87.70475941422595</v>
      </c>
      <c r="K383" s="172"/>
    </row>
    <row r="384" spans="1:11" s="9" customFormat="1" ht="27.75" customHeight="1">
      <c r="A384" s="19">
        <v>3</v>
      </c>
      <c r="B384" s="83" t="s">
        <v>476</v>
      </c>
      <c r="C384" s="98" t="s">
        <v>114</v>
      </c>
      <c r="D384" s="98" t="s">
        <v>117</v>
      </c>
      <c r="E384" s="97" t="s">
        <v>410</v>
      </c>
      <c r="F384" s="23"/>
      <c r="G384" s="70"/>
      <c r="H384" s="46">
        <v>130.61</v>
      </c>
      <c r="I384" s="71">
        <v>0</v>
      </c>
      <c r="K384" s="172"/>
    </row>
    <row r="385" spans="1:11" s="9" customFormat="1" ht="27.75" customHeight="1">
      <c r="A385" s="19"/>
      <c r="B385" s="83" t="s">
        <v>938</v>
      </c>
      <c r="C385" s="98" t="s">
        <v>114</v>
      </c>
      <c r="D385" s="98" t="s">
        <v>115</v>
      </c>
      <c r="E385" s="97" t="s">
        <v>939</v>
      </c>
      <c r="F385" s="23">
        <v>6772.8</v>
      </c>
      <c r="G385" s="70">
        <v>3054.5</v>
      </c>
      <c r="H385" s="46">
        <v>2899.8</v>
      </c>
      <c r="I385" s="71">
        <f t="shared" si="10"/>
        <v>94.93534129972173</v>
      </c>
      <c r="K385" s="172"/>
    </row>
    <row r="386" spans="1:11" s="9" customFormat="1" ht="27.75" customHeight="1">
      <c r="A386" s="19">
        <v>4</v>
      </c>
      <c r="B386" s="83" t="s">
        <v>477</v>
      </c>
      <c r="C386" s="98" t="s">
        <v>122</v>
      </c>
      <c r="D386" s="98" t="s">
        <v>473</v>
      </c>
      <c r="E386" s="97" t="s">
        <v>411</v>
      </c>
      <c r="F386" s="34">
        <v>600</v>
      </c>
      <c r="G386" s="70">
        <v>270.6</v>
      </c>
      <c r="H386" s="46">
        <v>200</v>
      </c>
      <c r="I386" s="71">
        <f t="shared" si="10"/>
        <v>73.90983000739098</v>
      </c>
      <c r="K386" s="172"/>
    </row>
    <row r="387" spans="1:11" s="9" customFormat="1" ht="27.75" customHeight="1">
      <c r="A387" s="19">
        <v>5</v>
      </c>
      <c r="B387" s="83" t="s">
        <v>478</v>
      </c>
      <c r="C387" s="98" t="s">
        <v>136</v>
      </c>
      <c r="D387" s="98" t="s">
        <v>115</v>
      </c>
      <c r="E387" s="97" t="s">
        <v>412</v>
      </c>
      <c r="F387" s="34"/>
      <c r="G387" s="70"/>
      <c r="H387" s="46"/>
      <c r="I387" s="71"/>
      <c r="K387" s="172"/>
    </row>
    <row r="388" spans="1:11" s="9" customFormat="1" ht="27.75" customHeight="1">
      <c r="A388" s="19">
        <v>6</v>
      </c>
      <c r="B388" s="83" t="s">
        <v>479</v>
      </c>
      <c r="C388" s="98" t="s">
        <v>122</v>
      </c>
      <c r="D388" s="98" t="s">
        <v>123</v>
      </c>
      <c r="E388" s="97" t="s">
        <v>413</v>
      </c>
      <c r="F388" s="34"/>
      <c r="G388" s="70"/>
      <c r="H388" s="46"/>
      <c r="I388" s="71"/>
      <c r="K388" s="172"/>
    </row>
    <row r="389" spans="1:11" s="9" customFormat="1" ht="27.75" customHeight="1">
      <c r="A389" s="19">
        <v>7</v>
      </c>
      <c r="B389" s="83" t="s">
        <v>480</v>
      </c>
      <c r="C389" s="98" t="s">
        <v>122</v>
      </c>
      <c r="D389" s="98" t="s">
        <v>128</v>
      </c>
      <c r="E389" s="97" t="s">
        <v>414</v>
      </c>
      <c r="F389" s="34">
        <v>84</v>
      </c>
      <c r="G389" s="70">
        <v>37.9</v>
      </c>
      <c r="H389" s="46">
        <v>42</v>
      </c>
      <c r="I389" s="71">
        <f t="shared" si="10"/>
        <v>110.8179419525066</v>
      </c>
      <c r="K389" s="172"/>
    </row>
    <row r="390" spans="1:11" s="9" customFormat="1" ht="27.75" customHeight="1">
      <c r="A390" s="19">
        <v>8</v>
      </c>
      <c r="B390" s="83" t="s">
        <v>481</v>
      </c>
      <c r="C390" s="98" t="s">
        <v>122</v>
      </c>
      <c r="D390" s="98" t="s">
        <v>101</v>
      </c>
      <c r="E390" s="97" t="s">
        <v>415</v>
      </c>
      <c r="F390" s="34"/>
      <c r="G390" s="70"/>
      <c r="H390" s="46"/>
      <c r="I390" s="71"/>
      <c r="K390" s="172"/>
    </row>
    <row r="391" spans="1:11" s="9" customFormat="1" ht="27.75" customHeight="1">
      <c r="A391" s="19">
        <v>9</v>
      </c>
      <c r="B391" s="83" t="s">
        <v>742</v>
      </c>
      <c r="C391" s="98" t="s">
        <v>219</v>
      </c>
      <c r="D391" s="98" t="s">
        <v>102</v>
      </c>
      <c r="E391" s="97" t="s">
        <v>756</v>
      </c>
      <c r="F391" s="34">
        <v>984.4</v>
      </c>
      <c r="G391" s="70">
        <v>492.2</v>
      </c>
      <c r="H391" s="46">
        <v>269.4</v>
      </c>
      <c r="I391" s="71">
        <f t="shared" si="10"/>
        <v>54.73384802925639</v>
      </c>
      <c r="K391" s="172"/>
    </row>
    <row r="392" spans="1:11" s="9" customFormat="1" ht="27.75" customHeight="1">
      <c r="A392" s="19">
        <v>10</v>
      </c>
      <c r="B392" s="83" t="s">
        <v>743</v>
      </c>
      <c r="C392" s="98" t="s">
        <v>219</v>
      </c>
      <c r="D392" s="98" t="s">
        <v>103</v>
      </c>
      <c r="E392" s="97" t="s">
        <v>757</v>
      </c>
      <c r="F392" s="34">
        <v>7919.8</v>
      </c>
      <c r="G392" s="70">
        <v>3959.9</v>
      </c>
      <c r="H392" s="46">
        <v>2897.9</v>
      </c>
      <c r="I392" s="71">
        <f t="shared" si="10"/>
        <v>73.18114093790248</v>
      </c>
      <c r="K392" s="172"/>
    </row>
    <row r="393" spans="1:11" s="9" customFormat="1" ht="27.75" customHeight="1">
      <c r="A393" s="19">
        <v>11</v>
      </c>
      <c r="B393" s="83" t="s">
        <v>482</v>
      </c>
      <c r="C393" s="98" t="s">
        <v>122</v>
      </c>
      <c r="D393" s="98" t="s">
        <v>131</v>
      </c>
      <c r="E393" s="97" t="s">
        <v>416</v>
      </c>
      <c r="F393" s="34"/>
      <c r="G393" s="70"/>
      <c r="H393" s="46"/>
      <c r="I393" s="71"/>
      <c r="K393" s="172"/>
    </row>
    <row r="394" spans="1:11" s="9" customFormat="1" ht="27.75" customHeight="1">
      <c r="A394" s="19">
        <v>12</v>
      </c>
      <c r="B394" s="83" t="s">
        <v>483</v>
      </c>
      <c r="C394" s="98" t="s">
        <v>122</v>
      </c>
      <c r="D394" s="98" t="s">
        <v>104</v>
      </c>
      <c r="E394" s="97" t="s">
        <v>417</v>
      </c>
      <c r="F394" s="34"/>
      <c r="G394" s="70"/>
      <c r="H394" s="46"/>
      <c r="I394" s="71"/>
      <c r="K394" s="172"/>
    </row>
    <row r="395" spans="1:11" s="9" customFormat="1" ht="27.75" customHeight="1">
      <c r="A395" s="19">
        <v>13</v>
      </c>
      <c r="B395" s="83" t="s">
        <v>484</v>
      </c>
      <c r="C395" s="98" t="s">
        <v>104</v>
      </c>
      <c r="D395" s="98" t="s">
        <v>103</v>
      </c>
      <c r="E395" s="97" t="s">
        <v>418</v>
      </c>
      <c r="F395" s="34"/>
      <c r="G395" s="70"/>
      <c r="H395" s="46"/>
      <c r="I395" s="71"/>
      <c r="K395" s="172"/>
    </row>
    <row r="396" spans="1:11" s="9" customFormat="1" ht="27.75" customHeight="1">
      <c r="A396" s="19">
        <v>14</v>
      </c>
      <c r="B396" s="83" t="s">
        <v>485</v>
      </c>
      <c r="C396" s="98" t="s">
        <v>101</v>
      </c>
      <c r="D396" s="98" t="s">
        <v>102</v>
      </c>
      <c r="E396" s="97" t="s">
        <v>419</v>
      </c>
      <c r="F396" s="34"/>
      <c r="G396" s="70"/>
      <c r="H396" s="46"/>
      <c r="I396" s="71"/>
      <c r="K396" s="172"/>
    </row>
    <row r="397" spans="1:11" s="9" customFormat="1" ht="27.75" customHeight="1">
      <c r="A397" s="19">
        <v>15</v>
      </c>
      <c r="B397" s="83" t="s">
        <v>486</v>
      </c>
      <c r="C397" s="98" t="s">
        <v>114</v>
      </c>
      <c r="D397" s="98" t="s">
        <v>119</v>
      </c>
      <c r="E397" s="97" t="s">
        <v>420</v>
      </c>
      <c r="F397" s="34">
        <v>1245</v>
      </c>
      <c r="G397" s="70">
        <v>561.5</v>
      </c>
      <c r="H397" s="46">
        <v>0</v>
      </c>
      <c r="I397" s="71">
        <f t="shared" si="10"/>
        <v>0</v>
      </c>
      <c r="K397" s="172"/>
    </row>
    <row r="398" spans="1:11" s="9" customFormat="1" ht="27.75" customHeight="1">
      <c r="A398" s="19">
        <v>16</v>
      </c>
      <c r="B398" s="83" t="s">
        <v>475</v>
      </c>
      <c r="C398" s="98" t="s">
        <v>101</v>
      </c>
      <c r="D398" s="98" t="s">
        <v>106</v>
      </c>
      <c r="E398" s="97" t="s">
        <v>421</v>
      </c>
      <c r="F398" s="34"/>
      <c r="G398" s="70"/>
      <c r="H398" s="46"/>
      <c r="I398" s="71"/>
      <c r="K398" s="172"/>
    </row>
    <row r="399" spans="1:11" s="9" customFormat="1" ht="27.75" customHeight="1">
      <c r="A399" s="19">
        <v>17</v>
      </c>
      <c r="B399" s="83" t="s">
        <v>487</v>
      </c>
      <c r="C399" s="98" t="s">
        <v>122</v>
      </c>
      <c r="D399" s="98" t="s">
        <v>125</v>
      </c>
      <c r="E399" s="97" t="s">
        <v>422</v>
      </c>
      <c r="F399" s="34"/>
      <c r="G399" s="70"/>
      <c r="H399" s="46"/>
      <c r="I399" s="71"/>
      <c r="K399" s="172"/>
    </row>
    <row r="400" spans="1:11" s="9" customFormat="1" ht="27.75" customHeight="1">
      <c r="A400" s="142">
        <v>18</v>
      </c>
      <c r="B400" s="83" t="s">
        <v>774</v>
      </c>
      <c r="C400" s="98" t="s">
        <v>127</v>
      </c>
      <c r="D400" s="98" t="s">
        <v>124</v>
      </c>
      <c r="E400" s="97" t="s">
        <v>784</v>
      </c>
      <c r="F400" s="34">
        <v>1552</v>
      </c>
      <c r="G400" s="70">
        <v>750.3</v>
      </c>
      <c r="H400" s="46">
        <v>340.4</v>
      </c>
      <c r="I400" s="71">
        <f t="shared" si="10"/>
        <v>45.36851925896308</v>
      </c>
      <c r="K400" s="172"/>
    </row>
    <row r="401" spans="1:11" s="9" customFormat="1" ht="27.75" customHeight="1">
      <c r="A401" s="23"/>
      <c r="B401" s="130" t="s">
        <v>950</v>
      </c>
      <c r="C401" s="98" t="s">
        <v>127</v>
      </c>
      <c r="D401" s="98" t="s">
        <v>101</v>
      </c>
      <c r="E401" s="131" t="s">
        <v>951</v>
      </c>
      <c r="F401" s="34">
        <v>3000</v>
      </c>
      <c r="G401" s="70">
        <v>1353</v>
      </c>
      <c r="H401" s="46">
        <v>897</v>
      </c>
      <c r="I401" s="71">
        <f t="shared" si="10"/>
        <v>66.29711751662971</v>
      </c>
      <c r="K401" s="172"/>
    </row>
    <row r="402" spans="1:11" s="9" customFormat="1" ht="27.75" customHeight="1">
      <c r="A402" s="23"/>
      <c r="B402" s="130" t="s">
        <v>953</v>
      </c>
      <c r="C402" s="98" t="s">
        <v>952</v>
      </c>
      <c r="D402" s="98"/>
      <c r="E402" s="131"/>
      <c r="F402" s="34">
        <v>0</v>
      </c>
      <c r="G402" s="70">
        <v>0</v>
      </c>
      <c r="H402" s="46"/>
      <c r="I402" s="71"/>
      <c r="K402" s="172"/>
    </row>
    <row r="403" spans="1:11" s="9" customFormat="1" ht="27.75" customHeight="1">
      <c r="A403" s="23"/>
      <c r="B403" s="130" t="s">
        <v>966</v>
      </c>
      <c r="C403" s="98"/>
      <c r="D403" s="98"/>
      <c r="E403" s="131"/>
      <c r="F403" s="34"/>
      <c r="G403" s="70"/>
      <c r="H403" s="46"/>
      <c r="I403" s="71"/>
      <c r="K403" s="172"/>
    </row>
    <row r="404" spans="1:11" s="9" customFormat="1" ht="27.75" customHeight="1" thickBot="1">
      <c r="A404" s="25"/>
      <c r="B404" s="143"/>
      <c r="C404" s="144"/>
      <c r="D404" s="144"/>
      <c r="E404" s="139"/>
      <c r="F404" s="145"/>
      <c r="G404" s="102"/>
      <c r="H404" s="47"/>
      <c r="I404" s="71"/>
      <c r="K404" s="172"/>
    </row>
    <row r="405" spans="1:11" s="9" customFormat="1" ht="27.75" customHeight="1" thickBot="1">
      <c r="A405" s="8"/>
      <c r="B405" s="17" t="s">
        <v>441</v>
      </c>
      <c r="C405" s="119"/>
      <c r="D405" s="120"/>
      <c r="E405" s="121"/>
      <c r="F405" s="112">
        <f>SUM(F382:F404)</f>
        <v>30636.9</v>
      </c>
      <c r="G405" s="57">
        <f>SUM(G382:G404)</f>
        <v>14303.9</v>
      </c>
      <c r="H405" s="48">
        <f>SUM(H382:H404)</f>
        <v>11114.039999999999</v>
      </c>
      <c r="I405" s="71">
        <f t="shared" si="10"/>
        <v>77.69936870364026</v>
      </c>
      <c r="K405" s="172"/>
    </row>
    <row r="406" spans="1:11" s="9" customFormat="1" ht="27.75" customHeight="1">
      <c r="A406" s="25"/>
      <c r="B406" s="26" t="s">
        <v>440</v>
      </c>
      <c r="C406" s="135"/>
      <c r="D406" s="135"/>
      <c r="E406" s="136"/>
      <c r="F406" s="92"/>
      <c r="G406" s="93"/>
      <c r="H406" s="49"/>
      <c r="I406" s="71"/>
      <c r="K406" s="172"/>
    </row>
    <row r="407" spans="1:11" s="9" customFormat="1" ht="27.75" customHeight="1">
      <c r="A407" s="19">
        <v>1</v>
      </c>
      <c r="B407" s="83" t="s">
        <v>488</v>
      </c>
      <c r="C407" s="98" t="s">
        <v>104</v>
      </c>
      <c r="D407" s="98" t="s">
        <v>102</v>
      </c>
      <c r="E407" s="97" t="s">
        <v>423</v>
      </c>
      <c r="F407" s="23"/>
      <c r="G407" s="70"/>
      <c r="H407" s="46"/>
      <c r="I407" s="71"/>
      <c r="K407" s="172"/>
    </row>
    <row r="408" spans="1:11" s="9" customFormat="1" ht="27.75" customHeight="1">
      <c r="A408" s="19">
        <v>2</v>
      </c>
      <c r="B408" s="83" t="s">
        <v>489</v>
      </c>
      <c r="C408" s="98" t="s">
        <v>101</v>
      </c>
      <c r="D408" s="98" t="s">
        <v>103</v>
      </c>
      <c r="E408" s="97" t="s">
        <v>424</v>
      </c>
      <c r="F408" s="23">
        <v>1191.1</v>
      </c>
      <c r="G408" s="70">
        <v>537.2</v>
      </c>
      <c r="H408" s="46">
        <v>439.1</v>
      </c>
      <c r="I408" s="71">
        <f>+H408/G408*100</f>
        <v>81.73864482501861</v>
      </c>
      <c r="K408" s="172"/>
    </row>
    <row r="409" spans="1:11" s="9" customFormat="1" ht="27.75" customHeight="1">
      <c r="A409" s="19">
        <v>3</v>
      </c>
      <c r="B409" s="83" t="s">
        <v>490</v>
      </c>
      <c r="C409" s="98" t="s">
        <v>114</v>
      </c>
      <c r="D409" s="98" t="s">
        <v>117</v>
      </c>
      <c r="E409" s="97" t="s">
        <v>425</v>
      </c>
      <c r="F409" s="23"/>
      <c r="G409" s="70"/>
      <c r="H409" s="46"/>
      <c r="I409" s="71"/>
      <c r="K409" s="172"/>
    </row>
    <row r="410" spans="1:11" s="9" customFormat="1" ht="27.75" customHeight="1">
      <c r="A410" s="19"/>
      <c r="B410" s="73" t="s">
        <v>91</v>
      </c>
      <c r="C410" s="1" t="s">
        <v>114</v>
      </c>
      <c r="D410" s="1" t="s">
        <v>115</v>
      </c>
      <c r="E410" s="97" t="s">
        <v>915</v>
      </c>
      <c r="F410" s="23">
        <v>2138.1</v>
      </c>
      <c r="G410" s="70">
        <v>964.3</v>
      </c>
      <c r="H410" s="46">
        <v>317.72</v>
      </c>
      <c r="I410" s="71">
        <f>+H410/G410*100</f>
        <v>32.94825261847973</v>
      </c>
      <c r="K410" s="172"/>
    </row>
    <row r="411" spans="1:11" s="9" customFormat="1" ht="27.75" customHeight="1">
      <c r="A411" s="19">
        <v>4</v>
      </c>
      <c r="B411" s="83" t="s">
        <v>491</v>
      </c>
      <c r="C411" s="98" t="s">
        <v>122</v>
      </c>
      <c r="D411" s="98" t="s">
        <v>133</v>
      </c>
      <c r="E411" s="97" t="s">
        <v>426</v>
      </c>
      <c r="F411" s="23"/>
      <c r="G411" s="70"/>
      <c r="H411" s="46"/>
      <c r="I411" s="71"/>
      <c r="K411" s="172"/>
    </row>
    <row r="412" spans="1:11" s="9" customFormat="1" ht="27.75" customHeight="1">
      <c r="A412" s="19">
        <v>5</v>
      </c>
      <c r="B412" s="83" t="s">
        <v>492</v>
      </c>
      <c r="C412" s="98" t="s">
        <v>122</v>
      </c>
      <c r="D412" s="98" t="s">
        <v>104</v>
      </c>
      <c r="E412" s="97" t="s">
        <v>427</v>
      </c>
      <c r="F412" s="34">
        <v>20</v>
      </c>
      <c r="G412" s="70">
        <v>9</v>
      </c>
      <c r="H412" s="46">
        <v>20</v>
      </c>
      <c r="I412" s="71">
        <f>+H412/G412*100</f>
        <v>222.22222222222223</v>
      </c>
      <c r="K412" s="172"/>
    </row>
    <row r="413" spans="1:11" s="9" customFormat="1" ht="27.75" customHeight="1">
      <c r="A413" s="19">
        <v>6</v>
      </c>
      <c r="B413" s="83" t="s">
        <v>742</v>
      </c>
      <c r="C413" s="98" t="s">
        <v>219</v>
      </c>
      <c r="D413" s="98" t="s">
        <v>102</v>
      </c>
      <c r="E413" s="97" t="s">
        <v>759</v>
      </c>
      <c r="F413" s="34">
        <v>1593</v>
      </c>
      <c r="G413" s="70">
        <v>796.5</v>
      </c>
      <c r="H413" s="46">
        <v>0.03</v>
      </c>
      <c r="I413" s="71">
        <f>+H413/G413*100</f>
        <v>0.003766478342749529</v>
      </c>
      <c r="K413" s="172"/>
    </row>
    <row r="414" spans="1:11" s="9" customFormat="1" ht="27.75" customHeight="1">
      <c r="A414" s="19">
        <v>7</v>
      </c>
      <c r="B414" s="83" t="s">
        <v>743</v>
      </c>
      <c r="C414" s="98" t="s">
        <v>219</v>
      </c>
      <c r="D414" s="98" t="s">
        <v>103</v>
      </c>
      <c r="E414" s="97" t="s">
        <v>758</v>
      </c>
      <c r="F414" s="34">
        <v>1347.4</v>
      </c>
      <c r="G414" s="70">
        <v>673.7</v>
      </c>
      <c r="H414" s="46">
        <v>293.7</v>
      </c>
      <c r="I414" s="71">
        <f>+H414/G414*100</f>
        <v>43.595071990500216</v>
      </c>
      <c r="K414" s="172"/>
    </row>
    <row r="415" spans="1:11" s="9" customFormat="1" ht="27.75" customHeight="1">
      <c r="A415" s="19">
        <v>8</v>
      </c>
      <c r="B415" s="83" t="s">
        <v>493</v>
      </c>
      <c r="C415" s="98" t="s">
        <v>104</v>
      </c>
      <c r="D415" s="98" t="s">
        <v>103</v>
      </c>
      <c r="E415" s="97" t="s">
        <v>428</v>
      </c>
      <c r="F415" s="34"/>
      <c r="G415" s="70"/>
      <c r="H415" s="46"/>
      <c r="I415" s="71"/>
      <c r="K415" s="172"/>
    </row>
    <row r="416" spans="1:9" s="9" customFormat="1" ht="27.75" customHeight="1">
      <c r="A416" s="19">
        <v>9</v>
      </c>
      <c r="B416" s="83" t="s">
        <v>494</v>
      </c>
      <c r="C416" s="98" t="s">
        <v>114</v>
      </c>
      <c r="D416" s="98" t="s">
        <v>119</v>
      </c>
      <c r="E416" s="97" t="s">
        <v>429</v>
      </c>
      <c r="F416" s="34"/>
      <c r="G416" s="70"/>
      <c r="H416" s="46"/>
      <c r="I416" s="71"/>
    </row>
    <row r="417" spans="1:9" s="9" customFormat="1" ht="27.75" customHeight="1">
      <c r="A417" s="19">
        <v>10</v>
      </c>
      <c r="B417" s="83" t="s">
        <v>495</v>
      </c>
      <c r="C417" s="98" t="s">
        <v>101</v>
      </c>
      <c r="D417" s="98" t="s">
        <v>102</v>
      </c>
      <c r="E417" s="97" t="s">
        <v>430</v>
      </c>
      <c r="F417" s="34"/>
      <c r="G417" s="70"/>
      <c r="H417" s="46"/>
      <c r="I417" s="71"/>
    </row>
    <row r="418" spans="1:9" s="9" customFormat="1" ht="27.75" customHeight="1">
      <c r="A418" s="19">
        <v>11</v>
      </c>
      <c r="B418" s="83" t="s">
        <v>774</v>
      </c>
      <c r="C418" s="98" t="s">
        <v>127</v>
      </c>
      <c r="D418" s="98" t="s">
        <v>124</v>
      </c>
      <c r="E418" s="97" t="s">
        <v>785</v>
      </c>
      <c r="F418" s="34">
        <v>364.6</v>
      </c>
      <c r="G418" s="70">
        <v>175.2</v>
      </c>
      <c r="H418" s="46">
        <v>0</v>
      </c>
      <c r="I418" s="71">
        <f>+H418/G418*100</f>
        <v>0</v>
      </c>
    </row>
    <row r="419" spans="1:9" s="9" customFormat="1" ht="27.75" customHeight="1">
      <c r="A419" s="19"/>
      <c r="B419" s="118" t="s">
        <v>954</v>
      </c>
      <c r="C419" s="101" t="s">
        <v>114</v>
      </c>
      <c r="D419" s="101" t="s">
        <v>120</v>
      </c>
      <c r="E419" s="108"/>
      <c r="F419" s="89">
        <v>0</v>
      </c>
      <c r="G419" s="70">
        <v>0</v>
      </c>
      <c r="H419" s="47">
        <v>0</v>
      </c>
      <c r="I419" s="71"/>
    </row>
    <row r="420" spans="1:9" s="9" customFormat="1" ht="27.75" customHeight="1">
      <c r="A420" s="19"/>
      <c r="B420" s="118"/>
      <c r="C420" s="101"/>
      <c r="D420" s="101"/>
      <c r="E420" s="108"/>
      <c r="F420" s="89"/>
      <c r="G420" s="70"/>
      <c r="H420" s="47"/>
      <c r="I420" s="71"/>
    </row>
    <row r="421" spans="1:9" s="9" customFormat="1" ht="27.75" customHeight="1" thickBot="1">
      <c r="A421" s="21"/>
      <c r="B421" s="118"/>
      <c r="C421" s="138"/>
      <c r="D421" s="138"/>
      <c r="E421" s="108"/>
      <c r="F421" s="89"/>
      <c r="G421" s="102"/>
      <c r="H421" s="47"/>
      <c r="I421" s="71"/>
    </row>
    <row r="422" spans="1:9" s="9" customFormat="1" ht="27.75" customHeight="1" thickBot="1">
      <c r="A422" s="8"/>
      <c r="B422" s="17" t="s">
        <v>442</v>
      </c>
      <c r="C422" s="119"/>
      <c r="D422" s="120"/>
      <c r="E422" s="121"/>
      <c r="F422" s="112">
        <f>SUM(F407:F421)</f>
        <v>6654.200000000001</v>
      </c>
      <c r="G422" s="57">
        <f>SUM(G408:G421)</f>
        <v>3155.8999999999996</v>
      </c>
      <c r="H422" s="48">
        <f>SUM(H407:H421)</f>
        <v>1070.55</v>
      </c>
      <c r="I422" s="71">
        <f>+H422/G422*100</f>
        <v>33.922177508793055</v>
      </c>
    </row>
    <row r="423" spans="1:9" s="9" customFormat="1" ht="27.75" customHeight="1">
      <c r="A423" s="21"/>
      <c r="B423" s="11" t="s">
        <v>158</v>
      </c>
      <c r="C423" s="90"/>
      <c r="D423" s="90"/>
      <c r="E423" s="91"/>
      <c r="F423" s="92"/>
      <c r="G423" s="93"/>
      <c r="H423" s="49"/>
      <c r="I423" s="71"/>
    </row>
    <row r="424" spans="1:9" s="9" customFormat="1" ht="27.75" customHeight="1">
      <c r="A424" s="72">
        <v>1</v>
      </c>
      <c r="B424" s="73" t="s">
        <v>85</v>
      </c>
      <c r="C424" s="1" t="s">
        <v>101</v>
      </c>
      <c r="D424" s="1" t="s">
        <v>102</v>
      </c>
      <c r="E424" s="94" t="s">
        <v>3</v>
      </c>
      <c r="F424" s="23">
        <v>0</v>
      </c>
      <c r="G424" s="70"/>
      <c r="H424" s="46"/>
      <c r="I424" s="71"/>
    </row>
    <row r="425" spans="1:9" s="9" customFormat="1" ht="27.75" customHeight="1">
      <c r="A425" s="72">
        <v>2</v>
      </c>
      <c r="B425" s="73" t="s">
        <v>75</v>
      </c>
      <c r="C425" s="1" t="s">
        <v>101</v>
      </c>
      <c r="D425" s="1" t="s">
        <v>103</v>
      </c>
      <c r="E425" s="94" t="s">
        <v>10</v>
      </c>
      <c r="F425" s="23">
        <v>3715.6</v>
      </c>
      <c r="G425" s="70">
        <v>1675.7</v>
      </c>
      <c r="H425" s="46">
        <v>975.29</v>
      </c>
      <c r="I425" s="71">
        <f>+H425/G425*100</f>
        <v>58.20194545563048</v>
      </c>
    </row>
    <row r="426" spans="1:9" s="9" customFormat="1" ht="27.75" customHeight="1">
      <c r="A426" s="72">
        <v>3</v>
      </c>
      <c r="B426" s="73" t="s">
        <v>76</v>
      </c>
      <c r="C426" s="1" t="s">
        <v>104</v>
      </c>
      <c r="D426" s="1" t="s">
        <v>102</v>
      </c>
      <c r="E426" s="94" t="s">
        <v>17</v>
      </c>
      <c r="F426" s="23">
        <v>0</v>
      </c>
      <c r="G426" s="70"/>
      <c r="H426" s="46">
        <v>632.333</v>
      </c>
      <c r="I426" s="71">
        <v>0</v>
      </c>
    </row>
    <row r="427" spans="1:9" s="9" customFormat="1" ht="27.75" customHeight="1">
      <c r="A427" s="72">
        <v>4</v>
      </c>
      <c r="B427" s="73" t="s">
        <v>207</v>
      </c>
      <c r="C427" s="98" t="s">
        <v>219</v>
      </c>
      <c r="D427" s="98" t="s">
        <v>102</v>
      </c>
      <c r="E427" s="94" t="s">
        <v>200</v>
      </c>
      <c r="F427" s="23">
        <v>62.1</v>
      </c>
      <c r="G427" s="70">
        <v>30</v>
      </c>
      <c r="H427" s="46">
        <v>15</v>
      </c>
      <c r="I427" s="71">
        <f aca="true" t="shared" si="11" ref="I427:I433">+H427/G427*100</f>
        <v>50</v>
      </c>
    </row>
    <row r="428" spans="1:9" s="9" customFormat="1" ht="27.75" customHeight="1">
      <c r="A428" s="72">
        <v>5</v>
      </c>
      <c r="B428" s="73" t="s">
        <v>214</v>
      </c>
      <c r="C428" s="98" t="s">
        <v>219</v>
      </c>
      <c r="D428" s="98" t="s">
        <v>103</v>
      </c>
      <c r="E428" s="94" t="s">
        <v>193</v>
      </c>
      <c r="F428" s="23">
        <v>4340.8</v>
      </c>
      <c r="G428" s="70">
        <v>2172</v>
      </c>
      <c r="H428" s="46">
        <v>517.51</v>
      </c>
      <c r="I428" s="71">
        <f t="shared" si="11"/>
        <v>23.826427255985266</v>
      </c>
    </row>
    <row r="429" spans="1:9" s="9" customFormat="1" ht="27.75" customHeight="1">
      <c r="A429" s="72">
        <v>6</v>
      </c>
      <c r="B429" s="73" t="s">
        <v>78</v>
      </c>
      <c r="C429" s="1" t="s">
        <v>122</v>
      </c>
      <c r="D429" s="1" t="s">
        <v>104</v>
      </c>
      <c r="E429" s="94" t="s">
        <v>47</v>
      </c>
      <c r="F429" s="34">
        <v>10</v>
      </c>
      <c r="G429" s="70">
        <v>4.5</v>
      </c>
      <c r="H429" s="46">
        <v>5</v>
      </c>
      <c r="I429" s="71">
        <f t="shared" si="11"/>
        <v>111.11111111111111</v>
      </c>
    </row>
    <row r="430" spans="1:9" s="9" customFormat="1" ht="27.75" customHeight="1">
      <c r="A430" s="72">
        <v>7</v>
      </c>
      <c r="B430" s="73" t="s">
        <v>79</v>
      </c>
      <c r="C430" s="1" t="s">
        <v>122</v>
      </c>
      <c r="D430" s="1" t="s">
        <v>101</v>
      </c>
      <c r="E430" s="94" t="s">
        <v>43</v>
      </c>
      <c r="F430" s="34">
        <v>10</v>
      </c>
      <c r="G430" s="70">
        <v>4.5</v>
      </c>
      <c r="H430" s="46">
        <v>5</v>
      </c>
      <c r="I430" s="71">
        <f t="shared" si="11"/>
        <v>111.11111111111111</v>
      </c>
    </row>
    <row r="431" spans="1:9" s="9" customFormat="1" ht="27.75" customHeight="1">
      <c r="A431" s="72">
        <v>8</v>
      </c>
      <c r="B431" s="73" t="s">
        <v>91</v>
      </c>
      <c r="C431" s="1" t="s">
        <v>114</v>
      </c>
      <c r="D431" s="1" t="s">
        <v>115</v>
      </c>
      <c r="E431" s="94" t="s">
        <v>28</v>
      </c>
      <c r="F431" s="34">
        <v>12019.3</v>
      </c>
      <c r="G431" s="70">
        <v>5420.7</v>
      </c>
      <c r="H431" s="46">
        <v>467.1</v>
      </c>
      <c r="I431" s="71">
        <f t="shared" si="11"/>
        <v>8.616968288228458</v>
      </c>
    </row>
    <row r="432" spans="1:9" s="9" customFormat="1" ht="27.75" customHeight="1">
      <c r="A432" s="72">
        <v>9</v>
      </c>
      <c r="B432" s="73" t="s">
        <v>132</v>
      </c>
      <c r="C432" s="1" t="s">
        <v>127</v>
      </c>
      <c r="D432" s="1" t="s">
        <v>101</v>
      </c>
      <c r="E432" s="94" t="s">
        <v>98</v>
      </c>
      <c r="F432" s="34">
        <v>1375</v>
      </c>
      <c r="G432" s="70">
        <v>620.1</v>
      </c>
      <c r="H432" s="46">
        <v>595</v>
      </c>
      <c r="I432" s="71">
        <f t="shared" si="11"/>
        <v>95.95226576358652</v>
      </c>
    </row>
    <row r="433" spans="1:9" s="9" customFormat="1" ht="27.75" customHeight="1">
      <c r="A433" s="72">
        <v>10</v>
      </c>
      <c r="B433" s="83" t="s">
        <v>774</v>
      </c>
      <c r="C433" s="98" t="s">
        <v>127</v>
      </c>
      <c r="D433" s="98" t="s">
        <v>124</v>
      </c>
      <c r="E433" s="94" t="s">
        <v>786</v>
      </c>
      <c r="F433" s="34">
        <v>920.1</v>
      </c>
      <c r="G433" s="70">
        <v>157.8</v>
      </c>
      <c r="H433" s="46">
        <v>0</v>
      </c>
      <c r="I433" s="71">
        <f t="shared" si="11"/>
        <v>0</v>
      </c>
    </row>
    <row r="434" spans="1:9" s="9" customFormat="1" ht="27.75" customHeight="1">
      <c r="A434" s="69"/>
      <c r="B434" s="130"/>
      <c r="C434" s="98"/>
      <c r="D434" s="98"/>
      <c r="E434" s="98"/>
      <c r="F434" s="89"/>
      <c r="G434" s="70"/>
      <c r="H434" s="47"/>
      <c r="I434" s="71"/>
    </row>
    <row r="435" spans="1:9" s="9" customFormat="1" ht="27.75" customHeight="1" thickBot="1">
      <c r="A435" s="28"/>
      <c r="B435" s="146"/>
      <c r="C435" s="144"/>
      <c r="D435" s="144"/>
      <c r="E435" s="147"/>
      <c r="F435" s="89"/>
      <c r="G435" s="102"/>
      <c r="H435" s="47"/>
      <c r="I435" s="71"/>
    </row>
    <row r="436" spans="1:9" s="9" customFormat="1" ht="27.75" customHeight="1" thickBot="1">
      <c r="A436" s="8"/>
      <c r="B436" s="17" t="s">
        <v>444</v>
      </c>
      <c r="C436" s="119"/>
      <c r="D436" s="120"/>
      <c r="E436" s="121"/>
      <c r="F436" s="33">
        <f>SUM(F424:F435)</f>
        <v>22452.899999999998</v>
      </c>
      <c r="G436" s="57">
        <f>SUM(G425:G435)</f>
        <v>10085.3</v>
      </c>
      <c r="H436" s="48">
        <f>SUM(H424:H435)</f>
        <v>3212.2329999999997</v>
      </c>
      <c r="I436" s="71">
        <f>+H436/G436*100</f>
        <v>31.8506440066235</v>
      </c>
    </row>
    <row r="437" spans="1:9" s="9" customFormat="1" ht="27.75" customHeight="1">
      <c r="A437" s="21"/>
      <c r="B437" s="122" t="s">
        <v>447</v>
      </c>
      <c r="C437" s="90"/>
      <c r="D437" s="90"/>
      <c r="E437" s="133"/>
      <c r="F437" s="92"/>
      <c r="G437" s="93"/>
      <c r="H437" s="49"/>
      <c r="I437" s="71"/>
    </row>
    <row r="438" spans="1:9" s="9" customFormat="1" ht="27.75" customHeight="1">
      <c r="A438" s="19">
        <v>1</v>
      </c>
      <c r="B438" s="83" t="s">
        <v>496</v>
      </c>
      <c r="C438" s="98" t="s">
        <v>104</v>
      </c>
      <c r="D438" s="98" t="s">
        <v>102</v>
      </c>
      <c r="E438" s="97" t="s">
        <v>448</v>
      </c>
      <c r="F438" s="23"/>
      <c r="G438" s="70"/>
      <c r="H438" s="46">
        <v>91.6</v>
      </c>
      <c r="I438" s="71">
        <v>0</v>
      </c>
    </row>
    <row r="439" spans="1:9" s="9" customFormat="1" ht="27.75" customHeight="1">
      <c r="A439" s="19">
        <v>2</v>
      </c>
      <c r="B439" s="83" t="s">
        <v>497</v>
      </c>
      <c r="C439" s="98" t="s">
        <v>101</v>
      </c>
      <c r="D439" s="98" t="s">
        <v>103</v>
      </c>
      <c r="E439" s="97" t="s">
        <v>449</v>
      </c>
      <c r="F439" s="23">
        <v>3986.3</v>
      </c>
      <c r="G439" s="70">
        <v>1797.8</v>
      </c>
      <c r="H439" s="46">
        <v>993</v>
      </c>
      <c r="I439" s="71">
        <f>+H439/G439*100</f>
        <v>55.23417510290355</v>
      </c>
    </row>
    <row r="440" spans="1:9" s="9" customFormat="1" ht="27.75" customHeight="1">
      <c r="A440" s="19">
        <v>3</v>
      </c>
      <c r="B440" s="83" t="s">
        <v>498</v>
      </c>
      <c r="C440" s="98" t="s">
        <v>114</v>
      </c>
      <c r="D440" s="98" t="s">
        <v>117</v>
      </c>
      <c r="E440" s="97" t="s">
        <v>450</v>
      </c>
      <c r="F440" s="23"/>
      <c r="G440" s="70"/>
      <c r="H440" s="46"/>
      <c r="I440" s="71"/>
    </row>
    <row r="441" spans="1:9" s="9" customFormat="1" ht="27.75" customHeight="1">
      <c r="A441" s="19">
        <v>4</v>
      </c>
      <c r="B441" s="83" t="s">
        <v>879</v>
      </c>
      <c r="C441" s="98" t="s">
        <v>122</v>
      </c>
      <c r="D441" s="98" t="s">
        <v>133</v>
      </c>
      <c r="E441" s="97" t="s">
        <v>451</v>
      </c>
      <c r="F441" s="34">
        <v>108</v>
      </c>
      <c r="G441" s="70">
        <v>48.7</v>
      </c>
      <c r="H441" s="46">
        <v>0</v>
      </c>
      <c r="I441" s="71">
        <f>+H441/G441*100</f>
        <v>0</v>
      </c>
    </row>
    <row r="442" spans="1:9" s="9" customFormat="1" ht="27.75" customHeight="1">
      <c r="A442" s="19">
        <v>5</v>
      </c>
      <c r="B442" s="83" t="s">
        <v>499</v>
      </c>
      <c r="C442" s="98" t="s">
        <v>122</v>
      </c>
      <c r="D442" s="98" t="s">
        <v>473</v>
      </c>
      <c r="E442" s="97" t="s">
        <v>452</v>
      </c>
      <c r="F442" s="34">
        <v>600</v>
      </c>
      <c r="G442" s="70">
        <v>270.6</v>
      </c>
      <c r="H442" s="46">
        <v>200</v>
      </c>
      <c r="I442" s="71">
        <f>+H442/G442*100</f>
        <v>73.90983000739098</v>
      </c>
    </row>
    <row r="443" spans="1:9" s="9" customFormat="1" ht="27.75" customHeight="1">
      <c r="A443" s="19">
        <v>6</v>
      </c>
      <c r="B443" s="83" t="s">
        <v>742</v>
      </c>
      <c r="C443" s="98" t="s">
        <v>219</v>
      </c>
      <c r="D443" s="98" t="s">
        <v>102</v>
      </c>
      <c r="E443" s="97" t="s">
        <v>760</v>
      </c>
      <c r="F443" s="34">
        <v>431.8</v>
      </c>
      <c r="G443" s="70">
        <v>215.9</v>
      </c>
      <c r="H443" s="46">
        <v>2158.7</v>
      </c>
      <c r="I443" s="71">
        <f>+H443/G443*100</f>
        <v>999.861046780917</v>
      </c>
    </row>
    <row r="444" spans="1:9" s="9" customFormat="1" ht="27.75" customHeight="1">
      <c r="A444" s="19">
        <v>7</v>
      </c>
      <c r="B444" s="83" t="s">
        <v>743</v>
      </c>
      <c r="C444" s="98" t="s">
        <v>219</v>
      </c>
      <c r="D444" s="98" t="s">
        <v>103</v>
      </c>
      <c r="E444" s="97" t="s">
        <v>761</v>
      </c>
      <c r="F444" s="34">
        <v>8926.8</v>
      </c>
      <c r="G444" s="70">
        <v>4463.4</v>
      </c>
      <c r="H444" s="46">
        <v>0</v>
      </c>
      <c r="I444" s="71">
        <f>+H444/G444*100</f>
        <v>0</v>
      </c>
    </row>
    <row r="445" spans="1:9" s="9" customFormat="1" ht="27.75" customHeight="1">
      <c r="A445" s="19">
        <v>8</v>
      </c>
      <c r="B445" s="83" t="s">
        <v>500</v>
      </c>
      <c r="C445" s="98" t="s">
        <v>104</v>
      </c>
      <c r="D445" s="98" t="s">
        <v>103</v>
      </c>
      <c r="E445" s="97" t="s">
        <v>453</v>
      </c>
      <c r="F445" s="34"/>
      <c r="G445" s="70"/>
      <c r="H445" s="46"/>
      <c r="I445" s="71"/>
    </row>
    <row r="446" spans="1:9" s="9" customFormat="1" ht="27.75" customHeight="1">
      <c r="A446" s="19">
        <v>9</v>
      </c>
      <c r="B446" s="83" t="s">
        <v>501</v>
      </c>
      <c r="C446" s="98" t="s">
        <v>101</v>
      </c>
      <c r="D446" s="98" t="s">
        <v>106</v>
      </c>
      <c r="E446" s="97" t="s">
        <v>454</v>
      </c>
      <c r="F446" s="34"/>
      <c r="G446" s="70"/>
      <c r="H446" s="46"/>
      <c r="I446" s="71"/>
    </row>
    <row r="447" spans="1:9" s="9" customFormat="1" ht="27.75" customHeight="1">
      <c r="A447" s="19">
        <v>10</v>
      </c>
      <c r="B447" s="83" t="s">
        <v>502</v>
      </c>
      <c r="C447" s="98" t="s">
        <v>114</v>
      </c>
      <c r="D447" s="98" t="s">
        <v>115</v>
      </c>
      <c r="E447" s="97" t="s">
        <v>455</v>
      </c>
      <c r="F447" s="34">
        <v>2274.9</v>
      </c>
      <c r="G447" s="70">
        <v>1026</v>
      </c>
      <c r="H447" s="46">
        <v>769.62</v>
      </c>
      <c r="I447" s="71">
        <f>+H447/G447*100</f>
        <v>75.01169590643275</v>
      </c>
    </row>
    <row r="448" spans="1:9" s="9" customFormat="1" ht="27.75" customHeight="1">
      <c r="A448" s="19">
        <v>11</v>
      </c>
      <c r="B448" s="73" t="s">
        <v>503</v>
      </c>
      <c r="C448" s="98" t="s">
        <v>114</v>
      </c>
      <c r="D448" s="98" t="s">
        <v>119</v>
      </c>
      <c r="E448" s="97" t="s">
        <v>456</v>
      </c>
      <c r="F448" s="34"/>
      <c r="G448" s="70"/>
      <c r="H448" s="46"/>
      <c r="I448" s="71"/>
    </row>
    <row r="449" spans="1:9" s="9" customFormat="1" ht="27.75" customHeight="1">
      <c r="A449" s="19">
        <v>12</v>
      </c>
      <c r="B449" s="83" t="s">
        <v>585</v>
      </c>
      <c r="C449" s="98" t="s">
        <v>136</v>
      </c>
      <c r="D449" s="98" t="s">
        <v>115</v>
      </c>
      <c r="E449" s="97" t="s">
        <v>457</v>
      </c>
      <c r="F449" s="34"/>
      <c r="G449" s="70"/>
      <c r="H449" s="46"/>
      <c r="I449" s="71"/>
    </row>
    <row r="450" spans="1:9" s="9" customFormat="1" ht="27.75" customHeight="1">
      <c r="A450" s="19">
        <v>13</v>
      </c>
      <c r="B450" s="83" t="s">
        <v>586</v>
      </c>
      <c r="C450" s="98" t="s">
        <v>101</v>
      </c>
      <c r="D450" s="98" t="s">
        <v>102</v>
      </c>
      <c r="E450" s="97" t="s">
        <v>458</v>
      </c>
      <c r="F450" s="34"/>
      <c r="G450" s="70"/>
      <c r="H450" s="46"/>
      <c r="I450" s="71"/>
    </row>
    <row r="451" spans="1:9" s="9" customFormat="1" ht="27.75" customHeight="1">
      <c r="A451" s="19">
        <v>14</v>
      </c>
      <c r="B451" s="83" t="s">
        <v>774</v>
      </c>
      <c r="C451" s="98" t="s">
        <v>127</v>
      </c>
      <c r="D451" s="98" t="s">
        <v>124</v>
      </c>
      <c r="E451" s="97" t="s">
        <v>787</v>
      </c>
      <c r="F451" s="34">
        <v>1271.9</v>
      </c>
      <c r="G451" s="70">
        <v>222</v>
      </c>
      <c r="H451" s="46">
        <v>26.13</v>
      </c>
      <c r="I451" s="71">
        <f>+H451/G451*100</f>
        <v>11.77027027027027</v>
      </c>
    </row>
    <row r="452" spans="1:9" s="9" customFormat="1" ht="27.75" customHeight="1">
      <c r="A452" s="19"/>
      <c r="B452" s="95" t="s">
        <v>912</v>
      </c>
      <c r="C452" s="98" t="s">
        <v>127</v>
      </c>
      <c r="D452" s="98" t="s">
        <v>101</v>
      </c>
      <c r="E452" s="96" t="s">
        <v>913</v>
      </c>
      <c r="F452" s="34"/>
      <c r="G452" s="70"/>
      <c r="H452" s="46"/>
      <c r="I452" s="71"/>
    </row>
    <row r="453" spans="1:9" s="9" customFormat="1" ht="27.75" customHeight="1">
      <c r="A453" s="23"/>
      <c r="B453" s="148"/>
      <c r="C453" s="101"/>
      <c r="D453" s="101"/>
      <c r="E453" s="134"/>
      <c r="F453" s="89"/>
      <c r="G453" s="70"/>
      <c r="H453" s="47"/>
      <c r="I453" s="71"/>
    </row>
    <row r="454" spans="1:9" s="9" customFormat="1" ht="27.75" customHeight="1" thickBot="1">
      <c r="A454" s="21"/>
      <c r="B454" s="118"/>
      <c r="C454" s="138"/>
      <c r="D454" s="138"/>
      <c r="E454" s="108"/>
      <c r="F454" s="89"/>
      <c r="G454" s="102"/>
      <c r="H454" s="47"/>
      <c r="I454" s="71"/>
    </row>
    <row r="455" spans="1:9" s="9" customFormat="1" ht="27.75" customHeight="1" thickBot="1">
      <c r="A455" s="8"/>
      <c r="B455" s="17" t="s">
        <v>446</v>
      </c>
      <c r="C455" s="119"/>
      <c r="D455" s="120"/>
      <c r="E455" s="121"/>
      <c r="F455" s="112">
        <f>SUM(F438:F454)</f>
        <v>17599.7</v>
      </c>
      <c r="G455" s="57">
        <f>SUM(G439:G454)</f>
        <v>8044.4</v>
      </c>
      <c r="H455" s="48">
        <f>SUM(H438:H454)</f>
        <v>4239.05</v>
      </c>
      <c r="I455" s="71">
        <f>+H455/G455*100</f>
        <v>52.69566406444235</v>
      </c>
    </row>
    <row r="456" spans="1:9" s="9" customFormat="1" ht="27.75" customHeight="1">
      <c r="A456" s="21"/>
      <c r="B456" s="122" t="s">
        <v>466</v>
      </c>
      <c r="C456" s="90"/>
      <c r="D456" s="90"/>
      <c r="E456" s="133"/>
      <c r="F456" s="92"/>
      <c r="G456" s="93"/>
      <c r="H456" s="49"/>
      <c r="I456" s="71"/>
    </row>
    <row r="457" spans="1:14" s="9" customFormat="1" ht="27.75" customHeight="1">
      <c r="A457" s="19">
        <v>1</v>
      </c>
      <c r="B457" s="83" t="s">
        <v>467</v>
      </c>
      <c r="C457" s="98" t="s">
        <v>101</v>
      </c>
      <c r="D457" s="98" t="s">
        <v>103</v>
      </c>
      <c r="E457" s="97" t="s">
        <v>459</v>
      </c>
      <c r="F457" s="23">
        <v>3741.8</v>
      </c>
      <c r="G457" s="70">
        <v>1687.6</v>
      </c>
      <c r="H457" s="46">
        <v>1596.4</v>
      </c>
      <c r="I457" s="71">
        <f aca="true" t="shared" si="12" ref="I457:I462">+H457/G457*100</f>
        <v>94.59587579995261</v>
      </c>
      <c r="K457" s="171"/>
      <c r="L457" s="172"/>
      <c r="M457" s="172"/>
      <c r="N457" s="172"/>
    </row>
    <row r="458" spans="1:14" s="9" customFormat="1" ht="27.75" customHeight="1">
      <c r="A458" s="19">
        <v>2</v>
      </c>
      <c r="B458" s="83" t="s">
        <v>468</v>
      </c>
      <c r="C458" s="98" t="s">
        <v>122</v>
      </c>
      <c r="D458" s="98" t="s">
        <v>128</v>
      </c>
      <c r="E458" s="97" t="s">
        <v>460</v>
      </c>
      <c r="F458" s="34">
        <v>196</v>
      </c>
      <c r="G458" s="70">
        <v>88.4</v>
      </c>
      <c r="H458" s="46">
        <v>103.7</v>
      </c>
      <c r="I458" s="71">
        <f t="shared" si="12"/>
        <v>117.3076923076923</v>
      </c>
      <c r="K458" s="173"/>
      <c r="L458" s="172"/>
      <c r="M458" s="172"/>
      <c r="N458" s="172"/>
    </row>
    <row r="459" spans="1:14" s="9" customFormat="1" ht="27.75" customHeight="1">
      <c r="A459" s="19">
        <v>3</v>
      </c>
      <c r="B459" s="83" t="s">
        <v>469</v>
      </c>
      <c r="C459" s="98" t="s">
        <v>114</v>
      </c>
      <c r="D459" s="98" t="s">
        <v>115</v>
      </c>
      <c r="E459" s="97" t="s">
        <v>461</v>
      </c>
      <c r="F459" s="34">
        <v>291.3</v>
      </c>
      <c r="G459" s="70">
        <v>131.4</v>
      </c>
      <c r="H459" s="46">
        <v>53.8</v>
      </c>
      <c r="I459" s="71">
        <f t="shared" si="12"/>
        <v>40.94368340943683</v>
      </c>
      <c r="K459" s="173"/>
      <c r="L459" s="172"/>
      <c r="M459" s="172"/>
      <c r="N459" s="172"/>
    </row>
    <row r="460" spans="1:14" s="9" customFormat="1" ht="27.75" customHeight="1">
      <c r="A460" s="19">
        <v>4</v>
      </c>
      <c r="B460" s="83" t="s">
        <v>470</v>
      </c>
      <c r="C460" s="98" t="s">
        <v>219</v>
      </c>
      <c r="D460" s="98" t="s">
        <v>102</v>
      </c>
      <c r="E460" s="97" t="s">
        <v>462</v>
      </c>
      <c r="F460" s="34">
        <v>1816.8</v>
      </c>
      <c r="G460" s="70">
        <v>908.4</v>
      </c>
      <c r="H460" s="46">
        <v>900.205</v>
      </c>
      <c r="I460" s="71">
        <f t="shared" si="12"/>
        <v>99.09786437692647</v>
      </c>
      <c r="K460" s="173"/>
      <c r="L460" s="172"/>
      <c r="M460" s="172"/>
      <c r="N460" s="172"/>
    </row>
    <row r="461" spans="1:14" s="9" customFormat="1" ht="27.75" customHeight="1">
      <c r="A461" s="19">
        <v>5</v>
      </c>
      <c r="B461" s="83" t="s">
        <v>471</v>
      </c>
      <c r="C461" s="98" t="s">
        <v>219</v>
      </c>
      <c r="D461" s="98" t="s">
        <v>103</v>
      </c>
      <c r="E461" s="97" t="s">
        <v>463</v>
      </c>
      <c r="F461" s="34">
        <v>2693.3</v>
      </c>
      <c r="G461" s="70">
        <v>1346.7</v>
      </c>
      <c r="H461" s="46">
        <v>559.2</v>
      </c>
      <c r="I461" s="71">
        <f t="shared" si="12"/>
        <v>41.523724660280685</v>
      </c>
      <c r="K461" s="173"/>
      <c r="L461" s="172"/>
      <c r="M461" s="172"/>
      <c r="N461" s="172"/>
    </row>
    <row r="462" spans="1:14" s="9" customFormat="1" ht="27.75" customHeight="1">
      <c r="A462" s="19">
        <v>6</v>
      </c>
      <c r="B462" s="83" t="s">
        <v>472</v>
      </c>
      <c r="C462" s="98" t="s">
        <v>127</v>
      </c>
      <c r="D462" s="98" t="s">
        <v>124</v>
      </c>
      <c r="E462" s="97" t="s">
        <v>464</v>
      </c>
      <c r="F462" s="34">
        <v>859.9</v>
      </c>
      <c r="G462" s="70">
        <v>568.2</v>
      </c>
      <c r="H462" s="46">
        <v>9</v>
      </c>
      <c r="I462" s="71">
        <f t="shared" si="12"/>
        <v>1.583949313621964</v>
      </c>
      <c r="K462" s="173"/>
      <c r="L462" s="172"/>
      <c r="M462" s="172"/>
      <c r="N462" s="172"/>
    </row>
    <row r="463" spans="1:14" s="9" customFormat="1" ht="27.75" customHeight="1">
      <c r="A463" s="19">
        <v>7</v>
      </c>
      <c r="B463" s="83" t="s">
        <v>873</v>
      </c>
      <c r="C463" s="98" t="s">
        <v>136</v>
      </c>
      <c r="D463" s="98" t="s">
        <v>115</v>
      </c>
      <c r="E463" s="97" t="s">
        <v>867</v>
      </c>
      <c r="F463" s="34"/>
      <c r="G463" s="70"/>
      <c r="H463" s="46">
        <v>0.1</v>
      </c>
      <c r="I463" s="71">
        <v>0</v>
      </c>
      <c r="K463" s="173"/>
      <c r="L463" s="172"/>
      <c r="M463" s="172"/>
      <c r="N463" s="172"/>
    </row>
    <row r="464" spans="1:14" s="9" customFormat="1" ht="27.75" customHeight="1">
      <c r="A464" s="19">
        <v>8</v>
      </c>
      <c r="B464" s="83" t="s">
        <v>258</v>
      </c>
      <c r="C464" s="98" t="s">
        <v>101</v>
      </c>
      <c r="D464" s="98" t="s">
        <v>109</v>
      </c>
      <c r="E464" s="97" t="s">
        <v>868</v>
      </c>
      <c r="F464" s="34"/>
      <c r="G464" s="70"/>
      <c r="H464" s="46"/>
      <c r="I464" s="71"/>
      <c r="K464" s="173"/>
      <c r="L464" s="172"/>
      <c r="M464" s="172"/>
      <c r="N464" s="172"/>
    </row>
    <row r="465" spans="1:14" s="9" customFormat="1" ht="27.75" customHeight="1">
      <c r="A465" s="19">
        <v>9</v>
      </c>
      <c r="B465" s="83" t="s">
        <v>874</v>
      </c>
      <c r="C465" s="98" t="s">
        <v>101</v>
      </c>
      <c r="D465" s="98" t="s">
        <v>106</v>
      </c>
      <c r="E465" s="97" t="s">
        <v>869</v>
      </c>
      <c r="F465" s="34"/>
      <c r="G465" s="70"/>
      <c r="H465" s="46"/>
      <c r="I465" s="71"/>
      <c r="K465" s="173"/>
      <c r="L465" s="172"/>
      <c r="M465" s="172"/>
      <c r="N465" s="172"/>
    </row>
    <row r="466" spans="1:14" s="9" customFormat="1" ht="27.75" customHeight="1">
      <c r="A466" s="19">
        <v>10</v>
      </c>
      <c r="B466" s="83" t="s">
        <v>875</v>
      </c>
      <c r="C466" s="98" t="s">
        <v>104</v>
      </c>
      <c r="D466" s="98" t="s">
        <v>102</v>
      </c>
      <c r="E466" s="97" t="s">
        <v>870</v>
      </c>
      <c r="F466" s="34"/>
      <c r="G466" s="70"/>
      <c r="H466" s="46">
        <v>15.7</v>
      </c>
      <c r="I466" s="71">
        <v>0</v>
      </c>
      <c r="K466" s="173"/>
      <c r="L466" s="172"/>
      <c r="M466" s="172"/>
      <c r="N466" s="172"/>
    </row>
    <row r="467" spans="1:14" s="9" customFormat="1" ht="27.75" customHeight="1">
      <c r="A467" s="19">
        <v>11</v>
      </c>
      <c r="B467" s="83" t="s">
        <v>876</v>
      </c>
      <c r="C467" s="98" t="s">
        <v>104</v>
      </c>
      <c r="D467" s="98" t="s">
        <v>103</v>
      </c>
      <c r="E467" s="97" t="s">
        <v>871</v>
      </c>
      <c r="F467" s="34"/>
      <c r="G467" s="70"/>
      <c r="H467" s="46"/>
      <c r="I467" s="71"/>
      <c r="K467" s="173"/>
      <c r="L467" s="172"/>
      <c r="M467" s="172"/>
      <c r="N467" s="172"/>
    </row>
    <row r="468" spans="1:14" s="9" customFormat="1" ht="27.75" customHeight="1">
      <c r="A468" s="19">
        <v>12</v>
      </c>
      <c r="B468" s="83" t="s">
        <v>877</v>
      </c>
      <c r="C468" s="98" t="s">
        <v>101</v>
      </c>
      <c r="D468" s="98" t="s">
        <v>102</v>
      </c>
      <c r="E468" s="97" t="s">
        <v>872</v>
      </c>
      <c r="F468" s="34"/>
      <c r="G468" s="70"/>
      <c r="H468" s="46"/>
      <c r="I468" s="71"/>
      <c r="K468" s="173"/>
      <c r="L468" s="172"/>
      <c r="M468" s="172"/>
      <c r="N468" s="172"/>
    </row>
    <row r="469" spans="1:14" s="9" customFormat="1" ht="27.75" customHeight="1">
      <c r="A469" s="19"/>
      <c r="B469" s="83" t="s">
        <v>967</v>
      </c>
      <c r="C469" s="98"/>
      <c r="D469" s="98"/>
      <c r="E469" s="97"/>
      <c r="F469" s="34"/>
      <c r="G469" s="70"/>
      <c r="H469" s="46">
        <v>103.7</v>
      </c>
      <c r="I469" s="71">
        <v>0</v>
      </c>
      <c r="K469" s="173"/>
      <c r="L469" s="172"/>
      <c r="M469" s="172"/>
      <c r="N469" s="172"/>
    </row>
    <row r="470" spans="1:14" s="9" customFormat="1" ht="27.75" customHeight="1" thickBot="1">
      <c r="A470" s="19"/>
      <c r="B470" s="83"/>
      <c r="C470" s="98"/>
      <c r="D470" s="98"/>
      <c r="E470" s="97"/>
      <c r="F470" s="34"/>
      <c r="G470" s="70"/>
      <c r="H470" s="46"/>
      <c r="I470" s="71"/>
      <c r="K470" s="172"/>
      <c r="L470" s="172"/>
      <c r="M470" s="172"/>
      <c r="N470" s="172"/>
    </row>
    <row r="471" spans="1:14" s="9" customFormat="1" ht="27.75" customHeight="1" thickBot="1">
      <c r="A471" s="8"/>
      <c r="B471" s="17" t="s">
        <v>465</v>
      </c>
      <c r="C471" s="119"/>
      <c r="D471" s="120"/>
      <c r="E471" s="121"/>
      <c r="F471" s="33">
        <f>SUM(F457:F470)</f>
        <v>9599.1</v>
      </c>
      <c r="G471" s="57">
        <f>SUM(G457:G470)</f>
        <v>4730.7</v>
      </c>
      <c r="H471" s="48">
        <f>SUM(H457:H470)</f>
        <v>3341.805</v>
      </c>
      <c r="I471" s="71">
        <f>+H471/G471*100</f>
        <v>70.64081425581837</v>
      </c>
      <c r="K471" s="172"/>
      <c r="L471" s="172"/>
      <c r="M471" s="172"/>
      <c r="N471" s="172"/>
    </row>
    <row r="472" spans="1:14" s="9" customFormat="1" ht="27.75" customHeight="1">
      <c r="A472" s="10"/>
      <c r="B472" s="18" t="s">
        <v>740</v>
      </c>
      <c r="C472" s="90"/>
      <c r="D472" s="90"/>
      <c r="E472" s="133"/>
      <c r="F472" s="92"/>
      <c r="G472" s="93"/>
      <c r="H472" s="49"/>
      <c r="I472" s="71">
        <v>0</v>
      </c>
      <c r="K472" s="172"/>
      <c r="L472" s="172"/>
      <c r="M472" s="172"/>
      <c r="N472" s="172"/>
    </row>
    <row r="473" spans="1:14" s="9" customFormat="1" ht="27.75" customHeight="1">
      <c r="A473" s="19">
        <v>1</v>
      </c>
      <c r="B473" s="83" t="s">
        <v>587</v>
      </c>
      <c r="C473" s="98" t="s">
        <v>104</v>
      </c>
      <c r="D473" s="98" t="s">
        <v>102</v>
      </c>
      <c r="E473" s="97" t="s">
        <v>504</v>
      </c>
      <c r="F473" s="34"/>
      <c r="G473" s="70"/>
      <c r="H473" s="46">
        <v>171.622</v>
      </c>
      <c r="I473" s="71">
        <v>0</v>
      </c>
      <c r="K473" s="173"/>
      <c r="L473" s="172"/>
      <c r="M473" s="172"/>
      <c r="N473" s="172"/>
    </row>
    <row r="474" spans="1:14" s="9" customFormat="1" ht="27.75" customHeight="1">
      <c r="A474" s="19">
        <v>2</v>
      </c>
      <c r="B474" s="83" t="s">
        <v>588</v>
      </c>
      <c r="C474" s="98" t="s">
        <v>101</v>
      </c>
      <c r="D474" s="98" t="s">
        <v>103</v>
      </c>
      <c r="E474" s="97" t="s">
        <v>505</v>
      </c>
      <c r="F474" s="34">
        <v>7817.6</v>
      </c>
      <c r="G474" s="70">
        <v>3525.7</v>
      </c>
      <c r="H474" s="46">
        <v>3110.85</v>
      </c>
      <c r="I474" s="71">
        <f>+H474/G474*100</f>
        <v>88.23354227529285</v>
      </c>
      <c r="K474" s="173"/>
      <c r="L474" s="172"/>
      <c r="M474" s="172"/>
      <c r="N474" s="172"/>
    </row>
    <row r="475" spans="1:14" s="9" customFormat="1" ht="27.75" customHeight="1">
      <c r="A475" s="19">
        <v>3</v>
      </c>
      <c r="B475" s="83" t="s">
        <v>589</v>
      </c>
      <c r="C475" s="98" t="s">
        <v>122</v>
      </c>
      <c r="D475" s="98" t="s">
        <v>133</v>
      </c>
      <c r="E475" s="97" t="s">
        <v>506</v>
      </c>
      <c r="F475" s="34"/>
      <c r="G475" s="70"/>
      <c r="H475" s="46"/>
      <c r="I475" s="71"/>
      <c r="K475" s="173"/>
      <c r="L475" s="172"/>
      <c r="M475" s="172"/>
      <c r="N475" s="172"/>
    </row>
    <row r="476" spans="1:14" s="9" customFormat="1" ht="27.75" customHeight="1">
      <c r="A476" s="19">
        <v>4</v>
      </c>
      <c r="B476" s="83" t="s">
        <v>589</v>
      </c>
      <c r="C476" s="98" t="s">
        <v>122</v>
      </c>
      <c r="D476" s="98" t="s">
        <v>128</v>
      </c>
      <c r="E476" s="97" t="s">
        <v>507</v>
      </c>
      <c r="F476" s="34">
        <v>20</v>
      </c>
      <c r="G476" s="70">
        <v>9</v>
      </c>
      <c r="H476" s="46">
        <v>16</v>
      </c>
      <c r="I476" s="71">
        <f>+H476/G476*100</f>
        <v>177.77777777777777</v>
      </c>
      <c r="K476" s="173"/>
      <c r="L476" s="172"/>
      <c r="M476" s="172"/>
      <c r="N476" s="172"/>
    </row>
    <row r="477" spans="1:14" s="9" customFormat="1" ht="27.75" customHeight="1">
      <c r="A477" s="19">
        <v>5</v>
      </c>
      <c r="B477" s="83" t="s">
        <v>590</v>
      </c>
      <c r="C477" s="98" t="s">
        <v>101</v>
      </c>
      <c r="D477" s="98" t="s">
        <v>102</v>
      </c>
      <c r="E477" s="97" t="s">
        <v>508</v>
      </c>
      <c r="F477" s="34"/>
      <c r="G477" s="70"/>
      <c r="H477" s="46">
        <v>0</v>
      </c>
      <c r="I477" s="71"/>
      <c r="K477" s="173"/>
      <c r="L477" s="172"/>
      <c r="M477" s="172"/>
      <c r="N477" s="172"/>
    </row>
    <row r="478" spans="1:14" s="9" customFormat="1" ht="27.75" customHeight="1">
      <c r="A478" s="19">
        <v>6</v>
      </c>
      <c r="B478" s="83" t="s">
        <v>591</v>
      </c>
      <c r="C478" s="98" t="s">
        <v>114</v>
      </c>
      <c r="D478" s="98" t="s">
        <v>115</v>
      </c>
      <c r="E478" s="97" t="s">
        <v>509</v>
      </c>
      <c r="F478" s="34">
        <v>200.1</v>
      </c>
      <c r="G478" s="70">
        <v>90.2</v>
      </c>
      <c r="H478" s="46">
        <v>190.1</v>
      </c>
      <c r="I478" s="71">
        <f>+H478/G478*100</f>
        <v>210.75388026607538</v>
      </c>
      <c r="K478" s="173"/>
      <c r="L478" s="172"/>
      <c r="M478" s="172"/>
      <c r="N478" s="172"/>
    </row>
    <row r="479" spans="1:14" s="9" customFormat="1" ht="27.75" customHeight="1">
      <c r="A479" s="19">
        <v>7</v>
      </c>
      <c r="B479" s="83" t="s">
        <v>591</v>
      </c>
      <c r="C479" s="98" t="s">
        <v>114</v>
      </c>
      <c r="D479" s="98" t="s">
        <v>119</v>
      </c>
      <c r="E479" s="97" t="s">
        <v>510</v>
      </c>
      <c r="F479" s="34"/>
      <c r="G479" s="70"/>
      <c r="H479" s="46">
        <v>0.24</v>
      </c>
      <c r="I479" s="71"/>
      <c r="K479" s="173"/>
      <c r="L479" s="172"/>
      <c r="M479" s="172"/>
      <c r="N479" s="172"/>
    </row>
    <row r="480" spans="1:14" s="9" customFormat="1" ht="27.75" customHeight="1">
      <c r="A480" s="19">
        <v>8</v>
      </c>
      <c r="B480" s="83" t="s">
        <v>592</v>
      </c>
      <c r="C480" s="98" t="s">
        <v>136</v>
      </c>
      <c r="D480" s="98" t="s">
        <v>115</v>
      </c>
      <c r="E480" s="97" t="s">
        <v>511</v>
      </c>
      <c r="F480" s="34"/>
      <c r="G480" s="70"/>
      <c r="H480" s="46"/>
      <c r="I480" s="71"/>
      <c r="K480" s="173"/>
      <c r="L480" s="172"/>
      <c r="M480" s="172"/>
      <c r="N480" s="172"/>
    </row>
    <row r="481" spans="1:14" s="9" customFormat="1" ht="27.75" customHeight="1">
      <c r="A481" s="19">
        <v>9</v>
      </c>
      <c r="B481" s="83" t="s">
        <v>593</v>
      </c>
      <c r="C481" s="98" t="s">
        <v>219</v>
      </c>
      <c r="D481" s="98" t="s">
        <v>102</v>
      </c>
      <c r="E481" s="97" t="s">
        <v>512</v>
      </c>
      <c r="F481" s="34">
        <v>5</v>
      </c>
      <c r="G481" s="70">
        <v>2.5</v>
      </c>
      <c r="H481" s="46">
        <v>0</v>
      </c>
      <c r="I481" s="71">
        <f>+H481/G481*100</f>
        <v>0</v>
      </c>
      <c r="K481" s="173"/>
      <c r="L481" s="172"/>
      <c r="M481" s="172"/>
      <c r="N481" s="172"/>
    </row>
    <row r="482" spans="1:14" s="9" customFormat="1" ht="27.75" customHeight="1">
      <c r="A482" s="19">
        <v>10</v>
      </c>
      <c r="B482" s="83" t="s">
        <v>593</v>
      </c>
      <c r="C482" s="98" t="s">
        <v>219</v>
      </c>
      <c r="D482" s="98" t="s">
        <v>103</v>
      </c>
      <c r="E482" s="97" t="s">
        <v>513</v>
      </c>
      <c r="F482" s="34">
        <v>1572</v>
      </c>
      <c r="G482" s="70">
        <v>786</v>
      </c>
      <c r="H482" s="46">
        <v>135.9</v>
      </c>
      <c r="I482" s="71">
        <f>+H482/G482*100</f>
        <v>17.290076335877863</v>
      </c>
      <c r="K482" s="173"/>
      <c r="L482" s="172"/>
      <c r="M482" s="172"/>
      <c r="N482" s="172"/>
    </row>
    <row r="483" spans="1:14" s="9" customFormat="1" ht="27.75" customHeight="1">
      <c r="A483" s="19">
        <v>11</v>
      </c>
      <c r="B483" s="83" t="s">
        <v>594</v>
      </c>
      <c r="C483" s="98" t="s">
        <v>127</v>
      </c>
      <c r="D483" s="98" t="s">
        <v>124</v>
      </c>
      <c r="E483" s="97" t="s">
        <v>514</v>
      </c>
      <c r="F483" s="34">
        <v>1742.9</v>
      </c>
      <c r="G483" s="70">
        <v>730.5</v>
      </c>
      <c r="H483" s="46">
        <v>87.24</v>
      </c>
      <c r="I483" s="71">
        <f>+H483/G483*100</f>
        <v>11.942505133470226</v>
      </c>
      <c r="K483" s="173"/>
      <c r="L483" s="172"/>
      <c r="M483" s="172"/>
      <c r="N483" s="172"/>
    </row>
    <row r="484" spans="1:14" s="9" customFormat="1" ht="27.75" customHeight="1" thickBot="1">
      <c r="A484" s="27"/>
      <c r="B484" s="118"/>
      <c r="C484" s="101"/>
      <c r="D484" s="101"/>
      <c r="E484" s="108"/>
      <c r="F484" s="89"/>
      <c r="G484" s="70"/>
      <c r="H484" s="47"/>
      <c r="I484" s="71"/>
      <c r="K484" s="173"/>
      <c r="L484" s="172"/>
      <c r="M484" s="172"/>
      <c r="N484" s="172"/>
    </row>
    <row r="485" spans="1:14" s="9" customFormat="1" ht="27.75" customHeight="1" thickBot="1">
      <c r="A485" s="27"/>
      <c r="B485" s="118"/>
      <c r="C485" s="101"/>
      <c r="D485" s="101"/>
      <c r="E485" s="108"/>
      <c r="F485" s="149">
        <f>SUM(F473:F485)</f>
        <v>11357.6</v>
      </c>
      <c r="G485" s="150">
        <f>SUM(G474:G485)</f>
        <v>5143.9</v>
      </c>
      <c r="H485" s="52">
        <f>SUM(H473:H484)</f>
        <v>3711.9519999999993</v>
      </c>
      <c r="I485" s="71">
        <f>+H485/G485*100</f>
        <v>68.77897670974838</v>
      </c>
      <c r="K485" s="173"/>
      <c r="L485" s="172"/>
      <c r="M485" s="172"/>
      <c r="N485" s="172"/>
    </row>
    <row r="486" spans="1:14" s="4" customFormat="1" ht="27.75" customHeight="1" thickBot="1">
      <c r="A486" s="8"/>
      <c r="B486" s="14" t="s">
        <v>663</v>
      </c>
      <c r="C486" s="104"/>
      <c r="D486" s="105"/>
      <c r="E486" s="98"/>
      <c r="F486" s="151"/>
      <c r="G486" s="152"/>
      <c r="H486" s="51"/>
      <c r="I486" s="71"/>
      <c r="K486" s="173"/>
      <c r="L486" s="174"/>
      <c r="M486" s="174"/>
      <c r="N486" s="174"/>
    </row>
    <row r="487" spans="1:14" s="4" customFormat="1" ht="27.75" customHeight="1">
      <c r="A487" s="29">
        <v>1</v>
      </c>
      <c r="B487" s="153" t="s">
        <v>595</v>
      </c>
      <c r="C487" s="123" t="s">
        <v>104</v>
      </c>
      <c r="D487" s="123" t="s">
        <v>102</v>
      </c>
      <c r="E487" s="133" t="s">
        <v>515</v>
      </c>
      <c r="F487" s="154"/>
      <c r="G487" s="93"/>
      <c r="H487" s="49"/>
      <c r="I487" s="71"/>
      <c r="K487" s="173"/>
      <c r="L487" s="174"/>
      <c r="M487" s="174"/>
      <c r="N487" s="174"/>
    </row>
    <row r="488" spans="1:14" s="4" customFormat="1" ht="27.75" customHeight="1">
      <c r="A488" s="19">
        <v>2</v>
      </c>
      <c r="B488" s="83" t="s">
        <v>596</v>
      </c>
      <c r="C488" s="98" t="s">
        <v>101</v>
      </c>
      <c r="D488" s="98" t="s">
        <v>103</v>
      </c>
      <c r="E488" s="97" t="s">
        <v>516</v>
      </c>
      <c r="F488" s="34">
        <v>4319.2</v>
      </c>
      <c r="G488" s="70">
        <v>1948</v>
      </c>
      <c r="H488" s="46">
        <v>1490.1</v>
      </c>
      <c r="I488" s="71">
        <f>+H488/G488*100</f>
        <v>76.49383983572895</v>
      </c>
      <c r="K488" s="173"/>
      <c r="L488" s="174"/>
      <c r="M488" s="174"/>
      <c r="N488" s="174"/>
    </row>
    <row r="489" spans="1:14" s="4" customFormat="1" ht="27.75" customHeight="1">
      <c r="A489" s="19">
        <v>3</v>
      </c>
      <c r="B489" s="83" t="s">
        <v>597</v>
      </c>
      <c r="C489" s="98" t="s">
        <v>101</v>
      </c>
      <c r="D489" s="98" t="s">
        <v>106</v>
      </c>
      <c r="E489" s="97" t="s">
        <v>517</v>
      </c>
      <c r="F489" s="34"/>
      <c r="G489" s="70"/>
      <c r="H489" s="46"/>
      <c r="I489" s="71">
        <v>0</v>
      </c>
      <c r="K489" s="173"/>
      <c r="L489" s="174"/>
      <c r="M489" s="174"/>
      <c r="N489" s="174"/>
    </row>
    <row r="490" spans="1:14" s="4" customFormat="1" ht="27.75" customHeight="1">
      <c r="A490" s="19">
        <v>4</v>
      </c>
      <c r="B490" s="83" t="s">
        <v>598</v>
      </c>
      <c r="C490" s="98" t="s">
        <v>122</v>
      </c>
      <c r="D490" s="98" t="s">
        <v>128</v>
      </c>
      <c r="E490" s="97" t="s">
        <v>518</v>
      </c>
      <c r="F490" s="34">
        <v>40</v>
      </c>
      <c r="G490" s="70">
        <v>18</v>
      </c>
      <c r="H490" s="46">
        <v>20</v>
      </c>
      <c r="I490" s="71">
        <f>+H490/G490*100</f>
        <v>111.11111111111111</v>
      </c>
      <c r="K490" s="173"/>
      <c r="L490" s="174"/>
      <c r="M490" s="174"/>
      <c r="N490" s="174"/>
    </row>
    <row r="491" spans="1:14" s="4" customFormat="1" ht="27.75" customHeight="1">
      <c r="A491" s="19">
        <v>5</v>
      </c>
      <c r="B491" s="83" t="s">
        <v>599</v>
      </c>
      <c r="C491" s="98" t="s">
        <v>104</v>
      </c>
      <c r="D491" s="98" t="s">
        <v>103</v>
      </c>
      <c r="E491" s="97" t="s">
        <v>519</v>
      </c>
      <c r="F491" s="34"/>
      <c r="G491" s="70"/>
      <c r="H491" s="46"/>
      <c r="I491" s="71"/>
      <c r="K491" s="173"/>
      <c r="L491" s="174"/>
      <c r="M491" s="174"/>
      <c r="N491" s="174"/>
    </row>
    <row r="492" spans="1:14" s="4" customFormat="1" ht="27.75" customHeight="1">
      <c r="A492" s="19">
        <v>6</v>
      </c>
      <c r="B492" s="83" t="s">
        <v>600</v>
      </c>
      <c r="C492" s="98" t="s">
        <v>114</v>
      </c>
      <c r="D492" s="98" t="s">
        <v>115</v>
      </c>
      <c r="E492" s="97" t="s">
        <v>520</v>
      </c>
      <c r="F492" s="34">
        <v>364.6</v>
      </c>
      <c r="G492" s="70">
        <v>164.4</v>
      </c>
      <c r="H492" s="46">
        <v>191.7</v>
      </c>
      <c r="I492" s="71">
        <f>+H492/G492*100</f>
        <v>116.60583941605837</v>
      </c>
      <c r="K492" s="173"/>
      <c r="L492" s="174"/>
      <c r="M492" s="174"/>
      <c r="N492" s="174"/>
    </row>
    <row r="493" spans="1:14" s="4" customFormat="1" ht="27.75" customHeight="1">
      <c r="A493" s="19">
        <v>7</v>
      </c>
      <c r="B493" s="83" t="s">
        <v>600</v>
      </c>
      <c r="C493" s="98" t="s">
        <v>114</v>
      </c>
      <c r="D493" s="98" t="s">
        <v>119</v>
      </c>
      <c r="E493" s="97" t="s">
        <v>521</v>
      </c>
      <c r="F493" s="34"/>
      <c r="G493" s="70"/>
      <c r="H493" s="46">
        <v>0.15</v>
      </c>
      <c r="I493" s="71">
        <v>0</v>
      </c>
      <c r="K493" s="173"/>
      <c r="L493" s="174"/>
      <c r="M493" s="174"/>
      <c r="N493" s="174"/>
    </row>
    <row r="494" spans="1:14" s="4" customFormat="1" ht="27.75" customHeight="1">
      <c r="A494" s="19">
        <v>8</v>
      </c>
      <c r="B494" s="83" t="s">
        <v>601</v>
      </c>
      <c r="C494" s="98" t="s">
        <v>114</v>
      </c>
      <c r="D494" s="98" t="s">
        <v>120</v>
      </c>
      <c r="E494" s="97" t="s">
        <v>522</v>
      </c>
      <c r="F494" s="34"/>
      <c r="G494" s="70"/>
      <c r="H494" s="46">
        <v>20</v>
      </c>
      <c r="I494" s="71">
        <v>0</v>
      </c>
      <c r="K494" s="173"/>
      <c r="L494" s="174"/>
      <c r="M494" s="174"/>
      <c r="N494" s="174"/>
    </row>
    <row r="495" spans="1:14" s="4" customFormat="1" ht="27.75" customHeight="1">
      <c r="A495" s="19">
        <v>9</v>
      </c>
      <c r="B495" s="83" t="s">
        <v>602</v>
      </c>
      <c r="C495" s="98" t="s">
        <v>101</v>
      </c>
      <c r="D495" s="98" t="s">
        <v>102</v>
      </c>
      <c r="E495" s="97" t="s">
        <v>523</v>
      </c>
      <c r="F495" s="34"/>
      <c r="G495" s="70"/>
      <c r="H495" s="46"/>
      <c r="I495" s="71"/>
      <c r="K495" s="173"/>
      <c r="L495" s="174"/>
      <c r="M495" s="174"/>
      <c r="N495" s="174"/>
    </row>
    <row r="496" spans="1:14" s="4" customFormat="1" ht="27.75" customHeight="1">
      <c r="A496" s="19">
        <v>10</v>
      </c>
      <c r="B496" s="83" t="s">
        <v>603</v>
      </c>
      <c r="C496" s="98" t="s">
        <v>101</v>
      </c>
      <c r="D496" s="98" t="s">
        <v>109</v>
      </c>
      <c r="E496" s="97" t="s">
        <v>524</v>
      </c>
      <c r="F496" s="34"/>
      <c r="G496" s="70"/>
      <c r="H496" s="46"/>
      <c r="I496" s="71"/>
      <c r="K496" s="173"/>
      <c r="L496" s="174"/>
      <c r="M496" s="174"/>
      <c r="N496" s="174"/>
    </row>
    <row r="497" spans="1:14" s="4" customFormat="1" ht="27.75" customHeight="1">
      <c r="A497" s="19">
        <v>11</v>
      </c>
      <c r="B497" s="83" t="s">
        <v>604</v>
      </c>
      <c r="C497" s="98" t="s">
        <v>136</v>
      </c>
      <c r="D497" s="98" t="s">
        <v>583</v>
      </c>
      <c r="E497" s="97" t="s">
        <v>525</v>
      </c>
      <c r="F497" s="34"/>
      <c r="G497" s="70"/>
      <c r="H497" s="46">
        <v>9</v>
      </c>
      <c r="I497" s="71">
        <v>0</v>
      </c>
      <c r="K497" s="173"/>
      <c r="L497" s="174"/>
      <c r="M497" s="174"/>
      <c r="N497" s="174"/>
    </row>
    <row r="498" spans="1:14" s="4" customFormat="1" ht="27.75" customHeight="1">
      <c r="A498" s="19">
        <v>12</v>
      </c>
      <c r="B498" s="83" t="s">
        <v>605</v>
      </c>
      <c r="C498" s="98" t="s">
        <v>219</v>
      </c>
      <c r="D498" s="98" t="s">
        <v>102</v>
      </c>
      <c r="E498" s="97" t="s">
        <v>526</v>
      </c>
      <c r="F498" s="34">
        <v>221.6</v>
      </c>
      <c r="G498" s="70">
        <v>110.8</v>
      </c>
      <c r="H498" s="46">
        <v>0</v>
      </c>
      <c r="I498" s="71">
        <f>+H498/G498*100</f>
        <v>0</v>
      </c>
      <c r="K498" s="173"/>
      <c r="L498" s="174"/>
      <c r="M498" s="174"/>
      <c r="N498" s="174"/>
    </row>
    <row r="499" spans="1:14" s="4" customFormat="1" ht="27.75" customHeight="1">
      <c r="A499" s="19">
        <v>13</v>
      </c>
      <c r="B499" s="83" t="s">
        <v>606</v>
      </c>
      <c r="C499" s="98" t="s">
        <v>219</v>
      </c>
      <c r="D499" s="98" t="s">
        <v>103</v>
      </c>
      <c r="E499" s="97" t="s">
        <v>527</v>
      </c>
      <c r="F499" s="34">
        <v>2298.5</v>
      </c>
      <c r="G499" s="70">
        <v>1149.3</v>
      </c>
      <c r="H499" s="46">
        <v>760.8</v>
      </c>
      <c r="I499" s="71">
        <f>+H499/G499*100</f>
        <v>66.19681545288437</v>
      </c>
      <c r="K499" s="173"/>
      <c r="L499" s="174"/>
      <c r="M499" s="174"/>
      <c r="N499" s="174"/>
    </row>
    <row r="500" spans="1:14" s="4" customFormat="1" ht="27.75" customHeight="1">
      <c r="A500" s="27">
        <v>14</v>
      </c>
      <c r="B500" s="118" t="s">
        <v>607</v>
      </c>
      <c r="C500" s="101" t="s">
        <v>127</v>
      </c>
      <c r="D500" s="101" t="s">
        <v>124</v>
      </c>
      <c r="E500" s="108" t="s">
        <v>528</v>
      </c>
      <c r="F500" s="34">
        <v>925.9</v>
      </c>
      <c r="G500" s="70">
        <v>649.5</v>
      </c>
      <c r="H500" s="46">
        <v>263.5</v>
      </c>
      <c r="I500" s="71">
        <f>+H500/G500*100</f>
        <v>40.56966897613549</v>
      </c>
      <c r="K500" s="173"/>
      <c r="L500" s="174"/>
      <c r="M500" s="174"/>
      <c r="N500" s="174"/>
    </row>
    <row r="501" spans="1:14" s="4" customFormat="1" ht="27.75" customHeight="1">
      <c r="A501" s="27"/>
      <c r="B501" s="155"/>
      <c r="C501" s="101"/>
      <c r="D501" s="101"/>
      <c r="E501" s="108"/>
      <c r="F501" s="89"/>
      <c r="G501" s="70"/>
      <c r="H501" s="47"/>
      <c r="I501" s="71"/>
      <c r="K501" s="173"/>
      <c r="L501" s="174"/>
      <c r="M501" s="174"/>
      <c r="N501" s="174"/>
    </row>
    <row r="502" spans="1:14" s="4" customFormat="1" ht="27.75" customHeight="1" thickBot="1">
      <c r="A502" s="24"/>
      <c r="B502" s="132"/>
      <c r="C502" s="101"/>
      <c r="D502" s="101"/>
      <c r="E502" s="128"/>
      <c r="F502" s="89"/>
      <c r="G502" s="102"/>
      <c r="H502" s="47"/>
      <c r="I502" s="71">
        <v>0</v>
      </c>
      <c r="K502" s="173"/>
      <c r="L502" s="174"/>
      <c r="M502" s="174"/>
      <c r="N502" s="174"/>
    </row>
    <row r="503" spans="1:14" s="4" customFormat="1" ht="27.75" customHeight="1" thickBot="1">
      <c r="A503" s="30"/>
      <c r="B503" s="17" t="s">
        <v>916</v>
      </c>
      <c r="C503" s="119"/>
      <c r="D503" s="120"/>
      <c r="E503" s="156"/>
      <c r="F503" s="112">
        <f>SUM(F487:F502)</f>
        <v>8169.8</v>
      </c>
      <c r="G503" s="57">
        <f>SUM(G488:G502)</f>
        <v>4040</v>
      </c>
      <c r="H503" s="48">
        <f>SUM(H487:H502)</f>
        <v>2755.25</v>
      </c>
      <c r="I503" s="71">
        <f>+H503/G503*100</f>
        <v>68.19925742574257</v>
      </c>
      <c r="K503" s="173"/>
      <c r="L503" s="174"/>
      <c r="M503" s="174"/>
      <c r="N503" s="174"/>
    </row>
    <row r="504" spans="1:14" s="4" customFormat="1" ht="27.75" customHeight="1">
      <c r="A504" s="31"/>
      <c r="B504" s="157" t="s">
        <v>664</v>
      </c>
      <c r="C504" s="90"/>
      <c r="D504" s="90"/>
      <c r="E504" s="158"/>
      <c r="F504" s="92"/>
      <c r="G504" s="93"/>
      <c r="H504" s="49"/>
      <c r="I504" s="71"/>
      <c r="K504" s="174"/>
      <c r="L504" s="174"/>
      <c r="M504" s="174"/>
      <c r="N504" s="174"/>
    </row>
    <row r="505" spans="1:14" s="4" customFormat="1" ht="27.75" customHeight="1">
      <c r="A505" s="23">
        <v>1</v>
      </c>
      <c r="B505" s="130" t="s">
        <v>608</v>
      </c>
      <c r="C505" s="98" t="s">
        <v>104</v>
      </c>
      <c r="D505" s="98" t="s">
        <v>102</v>
      </c>
      <c r="E505" s="131" t="s">
        <v>529</v>
      </c>
      <c r="F505" s="23"/>
      <c r="G505" s="70"/>
      <c r="H505" s="46"/>
      <c r="I505" s="71"/>
      <c r="K505" s="174"/>
      <c r="L505" s="174"/>
      <c r="M505" s="174"/>
      <c r="N505" s="174"/>
    </row>
    <row r="506" spans="1:14" s="4" customFormat="1" ht="27.75" customHeight="1">
      <c r="A506" s="23">
        <v>2</v>
      </c>
      <c r="B506" s="130" t="s">
        <v>609</v>
      </c>
      <c r="C506" s="98" t="s">
        <v>101</v>
      </c>
      <c r="D506" s="98" t="s">
        <v>103</v>
      </c>
      <c r="E506" s="131" t="s">
        <v>530</v>
      </c>
      <c r="F506" s="34">
        <v>5677</v>
      </c>
      <c r="G506" s="70">
        <v>2560.3</v>
      </c>
      <c r="H506" s="46">
        <v>1875.8</v>
      </c>
      <c r="I506" s="71">
        <f>+H506/G506*100</f>
        <v>73.26485177518259</v>
      </c>
      <c r="K506" s="174"/>
      <c r="L506" s="174"/>
      <c r="M506" s="174"/>
      <c r="N506" s="174"/>
    </row>
    <row r="507" spans="1:14" s="4" customFormat="1" ht="27.75" customHeight="1">
      <c r="A507" s="19">
        <v>3</v>
      </c>
      <c r="B507" s="83" t="s">
        <v>610</v>
      </c>
      <c r="C507" s="98" t="s">
        <v>114</v>
      </c>
      <c r="D507" s="98" t="s">
        <v>117</v>
      </c>
      <c r="E507" s="97" t="s">
        <v>531</v>
      </c>
      <c r="F507" s="23"/>
      <c r="G507" s="70"/>
      <c r="H507" s="46"/>
      <c r="I507" s="71"/>
      <c r="K507" s="174"/>
      <c r="L507" s="174"/>
      <c r="M507" s="174"/>
      <c r="N507" s="174"/>
    </row>
    <row r="508" spans="1:14" s="4" customFormat="1" ht="27.75" customHeight="1">
      <c r="A508" s="19">
        <v>4</v>
      </c>
      <c r="B508" s="83" t="s">
        <v>611</v>
      </c>
      <c r="C508" s="98" t="s">
        <v>122</v>
      </c>
      <c r="D508" s="98" t="s">
        <v>133</v>
      </c>
      <c r="E508" s="97" t="s">
        <v>532</v>
      </c>
      <c r="F508" s="34">
        <v>196</v>
      </c>
      <c r="G508" s="70">
        <v>88.4</v>
      </c>
      <c r="H508" s="46">
        <v>30</v>
      </c>
      <c r="I508" s="71">
        <f>+H508/G508*100</f>
        <v>33.9366515837104</v>
      </c>
      <c r="K508" s="174"/>
      <c r="L508" s="174"/>
      <c r="M508" s="174"/>
      <c r="N508" s="174"/>
    </row>
    <row r="509" spans="1:14" s="4" customFormat="1" ht="27.75" customHeight="1">
      <c r="A509" s="19">
        <v>5</v>
      </c>
      <c r="B509" s="83" t="s">
        <v>612</v>
      </c>
      <c r="C509" s="98" t="s">
        <v>104</v>
      </c>
      <c r="D509" s="98" t="s">
        <v>103</v>
      </c>
      <c r="E509" s="97" t="s">
        <v>533</v>
      </c>
      <c r="F509" s="23"/>
      <c r="G509" s="70"/>
      <c r="H509" s="46"/>
      <c r="I509" s="71"/>
      <c r="K509" s="174"/>
      <c r="L509" s="174"/>
      <c r="M509" s="174"/>
      <c r="N509" s="174"/>
    </row>
    <row r="510" spans="1:14" s="4" customFormat="1" ht="27.75" customHeight="1">
      <c r="A510" s="19">
        <v>6</v>
      </c>
      <c r="B510" s="83" t="s">
        <v>613</v>
      </c>
      <c r="C510" s="98" t="s">
        <v>114</v>
      </c>
      <c r="D510" s="98" t="s">
        <v>115</v>
      </c>
      <c r="E510" s="97" t="s">
        <v>534</v>
      </c>
      <c r="F510" s="23">
        <v>1212.4</v>
      </c>
      <c r="G510" s="70">
        <v>546.8</v>
      </c>
      <c r="H510" s="46">
        <v>272.44</v>
      </c>
      <c r="I510" s="71">
        <f>+H510/G510*100</f>
        <v>49.82443306510608</v>
      </c>
      <c r="K510" s="174"/>
      <c r="L510" s="174"/>
      <c r="M510" s="174"/>
      <c r="N510" s="174"/>
    </row>
    <row r="511" spans="1:14" s="4" customFormat="1" ht="27.75" customHeight="1">
      <c r="A511" s="19">
        <v>7</v>
      </c>
      <c r="B511" s="83" t="s">
        <v>614</v>
      </c>
      <c r="C511" s="98" t="s">
        <v>114</v>
      </c>
      <c r="D511" s="98" t="s">
        <v>119</v>
      </c>
      <c r="E511" s="97" t="s">
        <v>535</v>
      </c>
      <c r="F511" s="23"/>
      <c r="G511" s="70"/>
      <c r="H511" s="46"/>
      <c r="I511" s="71"/>
      <c r="K511" s="174"/>
      <c r="L511" s="174"/>
      <c r="M511" s="174"/>
      <c r="N511" s="174"/>
    </row>
    <row r="512" spans="1:14" s="4" customFormat="1" ht="27.75" customHeight="1">
      <c r="A512" s="19">
        <v>8</v>
      </c>
      <c r="B512" s="83" t="s">
        <v>742</v>
      </c>
      <c r="C512" s="98" t="s">
        <v>219</v>
      </c>
      <c r="D512" s="98" t="s">
        <v>102</v>
      </c>
      <c r="E512" s="97" t="s">
        <v>762</v>
      </c>
      <c r="F512" s="23">
        <v>749.8</v>
      </c>
      <c r="G512" s="70">
        <v>374.9</v>
      </c>
      <c r="H512" s="46">
        <v>0</v>
      </c>
      <c r="I512" s="71">
        <f>+H512/G512*100</f>
        <v>0</v>
      </c>
      <c r="K512" s="174"/>
      <c r="L512" s="174"/>
      <c r="M512" s="174"/>
      <c r="N512" s="174"/>
    </row>
    <row r="513" spans="1:14" s="4" customFormat="1" ht="27.75" customHeight="1">
      <c r="A513" s="19">
        <v>9</v>
      </c>
      <c r="B513" s="83" t="s">
        <v>743</v>
      </c>
      <c r="C513" s="98" t="s">
        <v>219</v>
      </c>
      <c r="D513" s="98" t="s">
        <v>103</v>
      </c>
      <c r="E513" s="97" t="s">
        <v>763</v>
      </c>
      <c r="F513" s="34">
        <v>1560</v>
      </c>
      <c r="G513" s="70">
        <v>780</v>
      </c>
      <c r="H513" s="46">
        <v>552</v>
      </c>
      <c r="I513" s="71">
        <f>+H513/G513*100</f>
        <v>70.76923076923077</v>
      </c>
      <c r="K513" s="174"/>
      <c r="L513" s="174"/>
      <c r="M513" s="174"/>
      <c r="N513" s="174"/>
    </row>
    <row r="514" spans="1:14" s="4" customFormat="1" ht="27.75" customHeight="1">
      <c r="A514" s="19">
        <v>10</v>
      </c>
      <c r="B514" s="83" t="s">
        <v>609</v>
      </c>
      <c r="C514" s="98" t="s">
        <v>101</v>
      </c>
      <c r="D514" s="98" t="s">
        <v>106</v>
      </c>
      <c r="E514" s="97" t="s">
        <v>536</v>
      </c>
      <c r="F514" s="34"/>
      <c r="G514" s="70"/>
      <c r="H514" s="46"/>
      <c r="I514" s="71"/>
      <c r="K514" s="174"/>
      <c r="L514" s="174"/>
      <c r="M514" s="174"/>
      <c r="N514" s="174"/>
    </row>
    <row r="515" spans="1:14" s="4" customFormat="1" ht="27.75" customHeight="1">
      <c r="A515" s="19">
        <v>11</v>
      </c>
      <c r="B515" s="83" t="s">
        <v>615</v>
      </c>
      <c r="C515" s="98" t="s">
        <v>101</v>
      </c>
      <c r="D515" s="98" t="s">
        <v>102</v>
      </c>
      <c r="E515" s="97" t="s">
        <v>537</v>
      </c>
      <c r="F515" s="23"/>
      <c r="G515" s="70"/>
      <c r="H515" s="46"/>
      <c r="I515" s="71"/>
      <c r="K515" s="174"/>
      <c r="L515" s="174"/>
      <c r="M515" s="174"/>
      <c r="N515" s="174"/>
    </row>
    <row r="516" spans="1:14" s="4" customFormat="1" ht="27.75" customHeight="1">
      <c r="A516" s="19">
        <v>12</v>
      </c>
      <c r="B516" s="83" t="s">
        <v>955</v>
      </c>
      <c r="C516" s="98" t="s">
        <v>136</v>
      </c>
      <c r="D516" s="98" t="s">
        <v>115</v>
      </c>
      <c r="E516" s="97" t="s">
        <v>538</v>
      </c>
      <c r="F516" s="23"/>
      <c r="G516" s="70"/>
      <c r="H516" s="46"/>
      <c r="I516" s="71"/>
      <c r="K516" s="174"/>
      <c r="L516" s="174"/>
      <c r="M516" s="174"/>
      <c r="N516" s="174"/>
    </row>
    <row r="517" spans="1:14" s="4" customFormat="1" ht="27.75" customHeight="1">
      <c r="A517" s="27">
        <v>13</v>
      </c>
      <c r="B517" s="118" t="s">
        <v>774</v>
      </c>
      <c r="C517" s="101" t="s">
        <v>127</v>
      </c>
      <c r="D517" s="101" t="s">
        <v>124</v>
      </c>
      <c r="E517" s="108" t="s">
        <v>976</v>
      </c>
      <c r="F517" s="23">
        <v>1237.2</v>
      </c>
      <c r="G517" s="70">
        <v>447.3</v>
      </c>
      <c r="H517" s="46">
        <v>69</v>
      </c>
      <c r="I517" s="71">
        <f>+H517/G517*100</f>
        <v>15.425888665325285</v>
      </c>
      <c r="K517" s="174"/>
      <c r="L517" s="174"/>
      <c r="M517" s="174"/>
      <c r="N517" s="174"/>
    </row>
    <row r="518" spans="1:14" s="4" customFormat="1" ht="27.75" customHeight="1">
      <c r="A518" s="23"/>
      <c r="B518" s="95" t="s">
        <v>905</v>
      </c>
      <c r="C518" s="98" t="s">
        <v>127</v>
      </c>
      <c r="D518" s="98" t="s">
        <v>101</v>
      </c>
      <c r="E518" s="96" t="s">
        <v>904</v>
      </c>
      <c r="F518" s="34">
        <v>2750</v>
      </c>
      <c r="G518" s="70">
        <v>1240.3</v>
      </c>
      <c r="H518" s="46">
        <v>153</v>
      </c>
      <c r="I518" s="71">
        <f>+H518/G518*100</f>
        <v>12.335725227767476</v>
      </c>
      <c r="K518" s="174"/>
      <c r="L518" s="174"/>
      <c r="M518" s="174"/>
      <c r="N518" s="174"/>
    </row>
    <row r="519" spans="1:14" s="4" customFormat="1" ht="27.75" customHeight="1">
      <c r="A519" s="24"/>
      <c r="B519" s="140"/>
      <c r="C519" s="101"/>
      <c r="D519" s="101"/>
      <c r="E519" s="141"/>
      <c r="F519" s="24"/>
      <c r="G519" s="70"/>
      <c r="H519" s="47"/>
      <c r="I519" s="71"/>
      <c r="K519" s="174"/>
      <c r="L519" s="174"/>
      <c r="M519" s="174"/>
      <c r="N519" s="174"/>
    </row>
    <row r="520" spans="1:14" s="4" customFormat="1" ht="27.75" customHeight="1" thickBot="1">
      <c r="A520" s="24"/>
      <c r="B520" s="132"/>
      <c r="C520" s="101"/>
      <c r="D520" s="101"/>
      <c r="E520" s="128"/>
      <c r="F520" s="24"/>
      <c r="G520" s="102"/>
      <c r="H520" s="47"/>
      <c r="I520" s="71"/>
      <c r="K520" s="174"/>
      <c r="L520" s="174"/>
      <c r="M520" s="174"/>
      <c r="N520" s="174"/>
    </row>
    <row r="521" spans="1:14" s="4" customFormat="1" ht="27.75" customHeight="1" thickBot="1">
      <c r="A521" s="30"/>
      <c r="B521" s="17" t="s">
        <v>917</v>
      </c>
      <c r="C521" s="119"/>
      <c r="D521" s="120"/>
      <c r="E521" s="156"/>
      <c r="F521" s="112">
        <f>SUM(F505:F520)</f>
        <v>13382.400000000001</v>
      </c>
      <c r="G521" s="57">
        <f>SUM(G506:G520)</f>
        <v>6038</v>
      </c>
      <c r="H521" s="48">
        <f>SUM(H505:H520)</f>
        <v>2952.24</v>
      </c>
      <c r="I521" s="71">
        <f>+H521/G521*100</f>
        <v>48.89433587280556</v>
      </c>
      <c r="K521" s="174"/>
      <c r="L521" s="174"/>
      <c r="M521" s="174"/>
      <c r="N521" s="174"/>
    </row>
    <row r="522" spans="1:14" s="4" customFormat="1" ht="27.75" customHeight="1">
      <c r="A522" s="31"/>
      <c r="B522" s="157" t="s">
        <v>665</v>
      </c>
      <c r="C522" s="90"/>
      <c r="D522" s="90"/>
      <c r="E522" s="158"/>
      <c r="F522" s="92"/>
      <c r="G522" s="93"/>
      <c r="H522" s="49"/>
      <c r="I522" s="71"/>
      <c r="K522" s="174"/>
      <c r="L522" s="174"/>
      <c r="M522" s="174"/>
      <c r="N522" s="174"/>
    </row>
    <row r="523" spans="1:14" s="4" customFormat="1" ht="27.75" customHeight="1">
      <c r="A523" s="23">
        <v>1</v>
      </c>
      <c r="B523" s="130" t="s">
        <v>616</v>
      </c>
      <c r="C523" s="98" t="s">
        <v>122</v>
      </c>
      <c r="D523" s="98" t="s">
        <v>133</v>
      </c>
      <c r="E523" s="131" t="s">
        <v>539</v>
      </c>
      <c r="F523" s="34">
        <v>40</v>
      </c>
      <c r="G523" s="70">
        <v>18</v>
      </c>
      <c r="H523" s="46">
        <v>0</v>
      </c>
      <c r="I523" s="71">
        <f>+H523/G523*100</f>
        <v>0</v>
      </c>
      <c r="K523" s="174"/>
      <c r="L523" s="174"/>
      <c r="M523" s="174"/>
      <c r="N523" s="174"/>
    </row>
    <row r="524" spans="1:14" s="4" customFormat="1" ht="27.75" customHeight="1">
      <c r="A524" s="19">
        <v>2</v>
      </c>
      <c r="B524" s="83" t="s">
        <v>617</v>
      </c>
      <c r="C524" s="98" t="s">
        <v>122</v>
      </c>
      <c r="D524" s="98" t="s">
        <v>131</v>
      </c>
      <c r="E524" s="97" t="s">
        <v>540</v>
      </c>
      <c r="F524" s="34">
        <v>0</v>
      </c>
      <c r="G524" s="70"/>
      <c r="H524" s="46">
        <v>20</v>
      </c>
      <c r="I524" s="71">
        <v>0</v>
      </c>
      <c r="K524" s="174"/>
      <c r="L524" s="174"/>
      <c r="M524" s="174"/>
      <c r="N524" s="174"/>
    </row>
    <row r="525" spans="1:14" s="4" customFormat="1" ht="27.75" customHeight="1">
      <c r="A525" s="19">
        <v>3</v>
      </c>
      <c r="B525" s="83" t="s">
        <v>618</v>
      </c>
      <c r="C525" s="98" t="s">
        <v>114</v>
      </c>
      <c r="D525" s="98" t="s">
        <v>115</v>
      </c>
      <c r="E525" s="97" t="s">
        <v>541</v>
      </c>
      <c r="F525" s="34">
        <v>254.4</v>
      </c>
      <c r="G525" s="70">
        <v>114.7</v>
      </c>
      <c r="H525" s="46">
        <v>130.8</v>
      </c>
      <c r="I525" s="71">
        <f>+H525/G525*100</f>
        <v>114.03661726242372</v>
      </c>
      <c r="K525" s="174"/>
      <c r="L525" s="174"/>
      <c r="M525" s="174"/>
      <c r="N525" s="174"/>
    </row>
    <row r="526" spans="1:14" s="4" customFormat="1" ht="27.75" customHeight="1">
      <c r="A526" s="19">
        <v>4</v>
      </c>
      <c r="B526" s="83" t="s">
        <v>619</v>
      </c>
      <c r="C526" s="98" t="s">
        <v>114</v>
      </c>
      <c r="D526" s="98" t="s">
        <v>119</v>
      </c>
      <c r="E526" s="97" t="s">
        <v>542</v>
      </c>
      <c r="F526" s="34">
        <v>0</v>
      </c>
      <c r="G526" s="70"/>
      <c r="H526" s="46">
        <v>50</v>
      </c>
      <c r="I526" s="71">
        <v>0</v>
      </c>
      <c r="K526" s="174"/>
      <c r="L526" s="174"/>
      <c r="M526" s="174"/>
      <c r="N526" s="174"/>
    </row>
    <row r="527" spans="1:14" s="4" customFormat="1" ht="27.75" customHeight="1">
      <c r="A527" s="19">
        <v>5</v>
      </c>
      <c r="B527" s="83" t="s">
        <v>620</v>
      </c>
      <c r="C527" s="98" t="s">
        <v>114</v>
      </c>
      <c r="D527" s="98" t="s">
        <v>120</v>
      </c>
      <c r="E527" s="97" t="s">
        <v>543</v>
      </c>
      <c r="F527" s="34">
        <v>0</v>
      </c>
      <c r="G527" s="70"/>
      <c r="H527" s="46"/>
      <c r="I527" s="71"/>
      <c r="K527" s="174"/>
      <c r="L527" s="174"/>
      <c r="M527" s="174"/>
      <c r="N527" s="174"/>
    </row>
    <row r="528" spans="1:14" s="4" customFormat="1" ht="27.75" customHeight="1">
      <c r="A528" s="19">
        <v>6</v>
      </c>
      <c r="B528" s="83" t="s">
        <v>621</v>
      </c>
      <c r="C528" s="98" t="s">
        <v>136</v>
      </c>
      <c r="D528" s="98" t="s">
        <v>115</v>
      </c>
      <c r="E528" s="97" t="s">
        <v>544</v>
      </c>
      <c r="F528" s="34">
        <v>0</v>
      </c>
      <c r="G528" s="70"/>
      <c r="H528" s="46"/>
      <c r="I528" s="71"/>
      <c r="K528" s="174"/>
      <c r="L528" s="174"/>
      <c r="M528" s="174"/>
      <c r="N528" s="174"/>
    </row>
    <row r="529" spans="1:14" s="4" customFormat="1" ht="27.75" customHeight="1">
      <c r="A529" s="19">
        <v>7</v>
      </c>
      <c r="B529" s="83" t="s">
        <v>622</v>
      </c>
      <c r="C529" s="98" t="s">
        <v>101</v>
      </c>
      <c r="D529" s="98" t="s">
        <v>102</v>
      </c>
      <c r="E529" s="97" t="s">
        <v>545</v>
      </c>
      <c r="F529" s="34">
        <v>0</v>
      </c>
      <c r="G529" s="70"/>
      <c r="H529" s="46"/>
      <c r="I529" s="71"/>
      <c r="K529" s="174"/>
      <c r="L529" s="174"/>
      <c r="M529" s="174"/>
      <c r="N529" s="174"/>
    </row>
    <row r="530" spans="1:14" s="4" customFormat="1" ht="27.75" customHeight="1">
      <c r="A530" s="19">
        <v>8</v>
      </c>
      <c r="B530" s="83" t="s">
        <v>623</v>
      </c>
      <c r="C530" s="98" t="s">
        <v>104</v>
      </c>
      <c r="D530" s="98" t="s">
        <v>102</v>
      </c>
      <c r="E530" s="97" t="s">
        <v>546</v>
      </c>
      <c r="F530" s="34">
        <v>0</v>
      </c>
      <c r="G530" s="70"/>
      <c r="H530" s="46"/>
      <c r="I530" s="71"/>
      <c r="K530" s="174"/>
      <c r="L530" s="174"/>
      <c r="M530" s="174"/>
      <c r="N530" s="174"/>
    </row>
    <row r="531" spans="1:14" s="4" customFormat="1" ht="27.75" customHeight="1">
      <c r="A531" s="19">
        <v>9</v>
      </c>
      <c r="B531" s="83" t="s">
        <v>624</v>
      </c>
      <c r="C531" s="98" t="s">
        <v>101</v>
      </c>
      <c r="D531" s="98" t="s">
        <v>103</v>
      </c>
      <c r="E531" s="97" t="s">
        <v>547</v>
      </c>
      <c r="F531" s="34">
        <v>1939</v>
      </c>
      <c r="G531" s="70">
        <v>873</v>
      </c>
      <c r="H531" s="46">
        <v>632.5</v>
      </c>
      <c r="I531" s="71">
        <f>+H531/G531*100</f>
        <v>72.45131729667811</v>
      </c>
      <c r="K531" s="174"/>
      <c r="L531" s="174"/>
      <c r="M531" s="174"/>
      <c r="N531" s="174"/>
    </row>
    <row r="532" spans="1:14" s="4" customFormat="1" ht="27.75" customHeight="1">
      <c r="A532" s="19">
        <v>10</v>
      </c>
      <c r="B532" s="83" t="s">
        <v>625</v>
      </c>
      <c r="C532" s="98" t="s">
        <v>219</v>
      </c>
      <c r="D532" s="98" t="s">
        <v>102</v>
      </c>
      <c r="E532" s="97" t="s">
        <v>548</v>
      </c>
      <c r="F532" s="34">
        <v>0</v>
      </c>
      <c r="G532" s="70"/>
      <c r="H532" s="46"/>
      <c r="I532" s="71">
        <v>0</v>
      </c>
      <c r="K532" s="174"/>
      <c r="L532" s="174"/>
      <c r="M532" s="174"/>
      <c r="N532" s="174"/>
    </row>
    <row r="533" spans="1:14" s="4" customFormat="1" ht="27.75" customHeight="1">
      <c r="A533" s="19">
        <v>11</v>
      </c>
      <c r="B533" s="83" t="s">
        <v>626</v>
      </c>
      <c r="C533" s="98" t="s">
        <v>219</v>
      </c>
      <c r="D533" s="98" t="s">
        <v>103</v>
      </c>
      <c r="E533" s="97" t="s">
        <v>549</v>
      </c>
      <c r="F533" s="34">
        <v>1318.5</v>
      </c>
      <c r="G533" s="70">
        <v>657</v>
      </c>
      <c r="H533" s="46">
        <v>689.1</v>
      </c>
      <c r="I533" s="71">
        <f>+H533/G533*100</f>
        <v>104.88584474885845</v>
      </c>
      <c r="K533" s="174"/>
      <c r="L533" s="174"/>
      <c r="M533" s="174"/>
      <c r="N533" s="174"/>
    </row>
    <row r="534" spans="1:14" s="4" customFormat="1" ht="27.75" customHeight="1">
      <c r="A534" s="27">
        <v>12</v>
      </c>
      <c r="B534" s="118" t="s">
        <v>774</v>
      </c>
      <c r="C534" s="101" t="s">
        <v>127</v>
      </c>
      <c r="D534" s="101" t="s">
        <v>124</v>
      </c>
      <c r="E534" s="108" t="s">
        <v>788</v>
      </c>
      <c r="F534" s="34">
        <v>733.7</v>
      </c>
      <c r="G534" s="70">
        <v>90.9</v>
      </c>
      <c r="H534" s="46">
        <v>0</v>
      </c>
      <c r="I534" s="71">
        <f>+H534/G534*100</f>
        <v>0</v>
      </c>
      <c r="K534" s="174"/>
      <c r="L534" s="174"/>
      <c r="M534" s="174"/>
      <c r="N534" s="174"/>
    </row>
    <row r="535" spans="1:14" s="4" customFormat="1" ht="27.75" customHeight="1">
      <c r="A535" s="27"/>
      <c r="B535" s="155"/>
      <c r="C535" s="101"/>
      <c r="D535" s="101"/>
      <c r="E535" s="108"/>
      <c r="F535" s="89"/>
      <c r="G535" s="70"/>
      <c r="H535" s="47"/>
      <c r="I535" s="71"/>
      <c r="K535" s="174"/>
      <c r="L535" s="174"/>
      <c r="M535" s="174"/>
      <c r="N535" s="174"/>
    </row>
    <row r="536" spans="1:14" s="4" customFormat="1" ht="27.75" customHeight="1" thickBot="1">
      <c r="A536" s="24"/>
      <c r="B536" s="132"/>
      <c r="C536" s="101"/>
      <c r="D536" s="101"/>
      <c r="E536" s="128"/>
      <c r="F536" s="24"/>
      <c r="G536" s="102"/>
      <c r="H536" s="47"/>
      <c r="I536" s="71"/>
      <c r="K536" s="174"/>
      <c r="L536" s="174"/>
      <c r="M536" s="174"/>
      <c r="N536" s="174"/>
    </row>
    <row r="537" spans="1:14" s="4" customFormat="1" ht="27.75" customHeight="1" thickBot="1">
      <c r="A537" s="30"/>
      <c r="B537" s="17" t="s">
        <v>918</v>
      </c>
      <c r="C537" s="119"/>
      <c r="D537" s="120"/>
      <c r="E537" s="156"/>
      <c r="F537" s="112">
        <f>SUM(F523:F536)</f>
        <v>4285.6</v>
      </c>
      <c r="G537" s="57">
        <f>SUM(G523:G536)</f>
        <v>1753.6000000000001</v>
      </c>
      <c r="H537" s="48">
        <f>SUM(H523:H536)</f>
        <v>1522.4</v>
      </c>
      <c r="I537" s="71">
        <f>+H537/G537*100</f>
        <v>86.81569343065694</v>
      </c>
      <c r="K537" s="174"/>
      <c r="L537" s="174"/>
      <c r="M537" s="174"/>
      <c r="N537" s="174"/>
    </row>
    <row r="538" spans="1:14" s="4" customFormat="1" ht="27.75" customHeight="1">
      <c r="A538" s="31"/>
      <c r="B538" s="157" t="s">
        <v>741</v>
      </c>
      <c r="C538" s="90"/>
      <c r="D538" s="90"/>
      <c r="E538" s="158"/>
      <c r="F538" s="92"/>
      <c r="G538" s="93"/>
      <c r="H538" s="49"/>
      <c r="I538" s="71"/>
      <c r="K538" s="174"/>
      <c r="L538" s="174"/>
      <c r="M538" s="174"/>
      <c r="N538" s="174"/>
    </row>
    <row r="539" spans="1:14" s="4" customFormat="1" ht="27.75" customHeight="1">
      <c r="A539" s="29">
        <v>1</v>
      </c>
      <c r="B539" s="153" t="s">
        <v>627</v>
      </c>
      <c r="C539" s="123" t="s">
        <v>104</v>
      </c>
      <c r="D539" s="123" t="s">
        <v>102</v>
      </c>
      <c r="E539" s="133" t="s">
        <v>550</v>
      </c>
      <c r="F539" s="23"/>
      <c r="G539" s="70"/>
      <c r="H539" s="46"/>
      <c r="I539" s="71"/>
      <c r="K539" s="174"/>
      <c r="L539" s="174"/>
      <c r="M539" s="174"/>
      <c r="N539" s="174"/>
    </row>
    <row r="540" spans="1:14" s="4" customFormat="1" ht="27.75" customHeight="1">
      <c r="A540" s="19">
        <v>2</v>
      </c>
      <c r="B540" s="83" t="s">
        <v>628</v>
      </c>
      <c r="C540" s="98" t="s">
        <v>101</v>
      </c>
      <c r="D540" s="98" t="s">
        <v>103</v>
      </c>
      <c r="E540" s="97" t="s">
        <v>551</v>
      </c>
      <c r="F540" s="23">
        <v>898.2</v>
      </c>
      <c r="G540" s="70">
        <v>405.1</v>
      </c>
      <c r="H540" s="46">
        <v>257</v>
      </c>
      <c r="I540" s="71">
        <f>+H540/G540*100</f>
        <v>63.44112564798815</v>
      </c>
      <c r="K540" s="174"/>
      <c r="L540" s="174"/>
      <c r="M540" s="174"/>
      <c r="N540" s="174"/>
    </row>
    <row r="541" spans="1:14" s="4" customFormat="1" ht="27.75" customHeight="1">
      <c r="A541" s="19">
        <v>3</v>
      </c>
      <c r="B541" s="83" t="s">
        <v>629</v>
      </c>
      <c r="C541" s="98" t="s">
        <v>101</v>
      </c>
      <c r="D541" s="98" t="s">
        <v>109</v>
      </c>
      <c r="E541" s="97" t="s">
        <v>552</v>
      </c>
      <c r="F541" s="23"/>
      <c r="G541" s="70"/>
      <c r="H541" s="46"/>
      <c r="I541" s="71"/>
      <c r="K541" s="174"/>
      <c r="L541" s="174"/>
      <c r="M541" s="174"/>
      <c r="N541" s="174"/>
    </row>
    <row r="542" spans="1:14" s="4" customFormat="1" ht="27.75" customHeight="1">
      <c r="A542" s="19">
        <v>4</v>
      </c>
      <c r="B542" s="83" t="s">
        <v>630</v>
      </c>
      <c r="C542" s="98" t="s">
        <v>101</v>
      </c>
      <c r="D542" s="98" t="s">
        <v>106</v>
      </c>
      <c r="E542" s="97" t="s">
        <v>553</v>
      </c>
      <c r="F542" s="23"/>
      <c r="G542" s="70"/>
      <c r="H542" s="46"/>
      <c r="I542" s="71"/>
      <c r="K542" s="174"/>
      <c r="L542" s="174"/>
      <c r="M542" s="174"/>
      <c r="N542" s="174"/>
    </row>
    <row r="543" spans="1:14" s="4" customFormat="1" ht="27.75" customHeight="1">
      <c r="A543" s="19">
        <v>5</v>
      </c>
      <c r="B543" s="83" t="s">
        <v>742</v>
      </c>
      <c r="C543" s="98" t="s">
        <v>219</v>
      </c>
      <c r="D543" s="98" t="s">
        <v>102</v>
      </c>
      <c r="E543" s="97" t="s">
        <v>764</v>
      </c>
      <c r="F543" s="23">
        <v>22.3</v>
      </c>
      <c r="G543" s="70">
        <v>11.2</v>
      </c>
      <c r="H543" s="46">
        <v>0</v>
      </c>
      <c r="I543" s="71">
        <f>+H543/G543*100</f>
        <v>0</v>
      </c>
      <c r="K543" s="174"/>
      <c r="L543" s="174"/>
      <c r="M543" s="174"/>
      <c r="N543" s="174"/>
    </row>
    <row r="544" spans="1:14" s="4" customFormat="1" ht="27.75" customHeight="1">
      <c r="A544" s="19">
        <v>6</v>
      </c>
      <c r="B544" s="83" t="s">
        <v>743</v>
      </c>
      <c r="C544" s="98" t="s">
        <v>219</v>
      </c>
      <c r="D544" s="98" t="s">
        <v>103</v>
      </c>
      <c r="E544" s="97" t="s">
        <v>765</v>
      </c>
      <c r="F544" s="23">
        <v>109.9</v>
      </c>
      <c r="G544" s="70">
        <v>55</v>
      </c>
      <c r="H544" s="46">
        <v>5.4</v>
      </c>
      <c r="I544" s="71">
        <f>+H544/G544*100</f>
        <v>9.818181818181818</v>
      </c>
      <c r="K544" s="174"/>
      <c r="L544" s="174"/>
      <c r="M544" s="174"/>
      <c r="N544" s="174"/>
    </row>
    <row r="545" spans="1:14" s="4" customFormat="1" ht="27.75" customHeight="1">
      <c r="A545" s="19">
        <v>7</v>
      </c>
      <c r="B545" s="83" t="s">
        <v>631</v>
      </c>
      <c r="C545" s="98" t="s">
        <v>114</v>
      </c>
      <c r="D545" s="98" t="s">
        <v>115</v>
      </c>
      <c r="E545" s="97" t="s">
        <v>554</v>
      </c>
      <c r="F545" s="23">
        <v>667.6</v>
      </c>
      <c r="G545" s="70">
        <v>301.1</v>
      </c>
      <c r="H545" s="46">
        <v>54.9</v>
      </c>
      <c r="I545" s="71">
        <f>+H545/G545*100</f>
        <v>18.233145134506806</v>
      </c>
      <c r="K545" s="174"/>
      <c r="L545" s="174"/>
      <c r="M545" s="174"/>
      <c r="N545" s="174"/>
    </row>
    <row r="546" spans="1:14" s="4" customFormat="1" ht="27.75" customHeight="1">
      <c r="A546" s="19">
        <v>8</v>
      </c>
      <c r="B546" s="83" t="s">
        <v>632</v>
      </c>
      <c r="C546" s="98" t="s">
        <v>114</v>
      </c>
      <c r="D546" s="98" t="s">
        <v>119</v>
      </c>
      <c r="E546" s="97" t="s">
        <v>555</v>
      </c>
      <c r="F546" s="23"/>
      <c r="G546" s="70"/>
      <c r="H546" s="46"/>
      <c r="I546" s="71"/>
      <c r="K546" s="174"/>
      <c r="L546" s="174"/>
      <c r="M546" s="174"/>
      <c r="N546" s="174"/>
    </row>
    <row r="547" spans="1:14" s="4" customFormat="1" ht="27.75" customHeight="1">
      <c r="A547" s="19">
        <v>9</v>
      </c>
      <c r="B547" s="83" t="s">
        <v>633</v>
      </c>
      <c r="C547" s="98" t="s">
        <v>101</v>
      </c>
      <c r="D547" s="98" t="s">
        <v>102</v>
      </c>
      <c r="E547" s="97" t="s">
        <v>556</v>
      </c>
      <c r="F547" s="23"/>
      <c r="G547" s="70"/>
      <c r="H547" s="53"/>
      <c r="I547" s="71"/>
      <c r="K547" s="174"/>
      <c r="L547" s="174"/>
      <c r="M547" s="174"/>
      <c r="N547" s="174"/>
    </row>
    <row r="548" spans="1:14" s="4" customFormat="1" ht="27.75" customHeight="1">
      <c r="A548" s="27">
        <v>10</v>
      </c>
      <c r="B548" s="118" t="s">
        <v>774</v>
      </c>
      <c r="C548" s="101" t="s">
        <v>127</v>
      </c>
      <c r="D548" s="101" t="s">
        <v>124</v>
      </c>
      <c r="E548" s="108" t="s">
        <v>789</v>
      </c>
      <c r="F548" s="23">
        <v>225.7</v>
      </c>
      <c r="G548" s="70">
        <v>100.8</v>
      </c>
      <c r="H548" s="46">
        <v>21.6</v>
      </c>
      <c r="I548" s="71">
        <f>+H548/G548*100</f>
        <v>21.42857142857143</v>
      </c>
      <c r="K548" s="174"/>
      <c r="L548" s="174"/>
      <c r="M548" s="174"/>
      <c r="N548" s="174"/>
    </row>
    <row r="549" spans="1:14" s="4" customFormat="1" ht="27.75" customHeight="1">
      <c r="A549" s="23"/>
      <c r="B549" s="130"/>
      <c r="C549" s="98"/>
      <c r="D549" s="98"/>
      <c r="E549" s="131"/>
      <c r="F549" s="23"/>
      <c r="G549" s="70"/>
      <c r="H549" s="46"/>
      <c r="I549" s="71"/>
      <c r="K549" s="174"/>
      <c r="L549" s="174"/>
      <c r="M549" s="174"/>
      <c r="N549" s="174"/>
    </row>
    <row r="550" spans="1:14" s="4" customFormat="1" ht="27.75" customHeight="1" thickBot="1">
      <c r="A550" s="24"/>
      <c r="B550" s="132"/>
      <c r="C550" s="101"/>
      <c r="D550" s="101"/>
      <c r="E550" s="128"/>
      <c r="F550" s="24"/>
      <c r="G550" s="102"/>
      <c r="H550" s="47"/>
      <c r="I550" s="71"/>
      <c r="K550" s="174"/>
      <c r="L550" s="174"/>
      <c r="M550" s="174"/>
      <c r="N550" s="174"/>
    </row>
    <row r="551" spans="1:14" s="4" customFormat="1" ht="27.75" customHeight="1" thickBot="1">
      <c r="A551" s="32"/>
      <c r="B551" s="17" t="s">
        <v>947</v>
      </c>
      <c r="C551" s="119"/>
      <c r="D551" s="120"/>
      <c r="E551" s="159"/>
      <c r="F551" s="33">
        <f>SUM(F539:F550)</f>
        <v>1923.7</v>
      </c>
      <c r="G551" s="57">
        <f>SUM(G539:G550)</f>
        <v>873.2</v>
      </c>
      <c r="H551" s="48">
        <f>SUM(H539:H550)</f>
        <v>338.9</v>
      </c>
      <c r="I551" s="71">
        <f>+H551/G551*100</f>
        <v>38.81126889601465</v>
      </c>
      <c r="K551" s="174"/>
      <c r="L551" s="174"/>
      <c r="M551" s="174"/>
      <c r="N551" s="174"/>
    </row>
    <row r="552" spans="1:14" s="4" customFormat="1" ht="27.75" customHeight="1">
      <c r="A552" s="31"/>
      <c r="B552" s="31" t="s">
        <v>666</v>
      </c>
      <c r="C552" s="123"/>
      <c r="D552" s="123"/>
      <c r="E552" s="158"/>
      <c r="F552" s="92"/>
      <c r="G552" s="93"/>
      <c r="H552" s="49"/>
      <c r="I552" s="71"/>
      <c r="K552" s="174"/>
      <c r="L552" s="174"/>
      <c r="M552" s="174"/>
      <c r="N552" s="174"/>
    </row>
    <row r="553" spans="1:14" s="4" customFormat="1" ht="27.75" customHeight="1">
      <c r="A553" s="29">
        <v>1</v>
      </c>
      <c r="B553" s="153" t="s">
        <v>634</v>
      </c>
      <c r="C553" s="123" t="s">
        <v>104</v>
      </c>
      <c r="D553" s="123" t="s">
        <v>102</v>
      </c>
      <c r="E553" s="133" t="s">
        <v>557</v>
      </c>
      <c r="F553" s="23"/>
      <c r="G553" s="70"/>
      <c r="H553" s="46">
        <v>104</v>
      </c>
      <c r="I553" s="71">
        <v>0</v>
      </c>
      <c r="K553" s="174"/>
      <c r="L553" s="174"/>
      <c r="M553" s="174"/>
      <c r="N553" s="174"/>
    </row>
    <row r="554" spans="1:14" s="4" customFormat="1" ht="27.75" customHeight="1">
      <c r="A554" s="19"/>
      <c r="B554" s="83" t="s">
        <v>637</v>
      </c>
      <c r="C554" s="98" t="s">
        <v>104</v>
      </c>
      <c r="D554" s="98" t="s">
        <v>103</v>
      </c>
      <c r="E554" s="97" t="s">
        <v>560</v>
      </c>
      <c r="F554" s="23"/>
      <c r="G554" s="70"/>
      <c r="H554" s="46"/>
      <c r="I554" s="71"/>
      <c r="K554" s="174"/>
      <c r="L554" s="174"/>
      <c r="M554" s="174"/>
      <c r="N554" s="174"/>
    </row>
    <row r="555" spans="1:14" s="4" customFormat="1" ht="27.75" customHeight="1">
      <c r="A555" s="19">
        <v>2</v>
      </c>
      <c r="B555" s="83" t="s">
        <v>635</v>
      </c>
      <c r="C555" s="98" t="s">
        <v>101</v>
      </c>
      <c r="D555" s="98" t="s">
        <v>103</v>
      </c>
      <c r="E555" s="97" t="s">
        <v>558</v>
      </c>
      <c r="F555" s="23">
        <v>443.3</v>
      </c>
      <c r="G555" s="70">
        <v>199.9</v>
      </c>
      <c r="H555" s="46">
        <v>184.4</v>
      </c>
      <c r="I555" s="71">
        <f>+H555/G555*100</f>
        <v>92.24612306153077</v>
      </c>
      <c r="K555" s="174"/>
      <c r="L555" s="174"/>
      <c r="M555" s="174"/>
      <c r="N555" s="174"/>
    </row>
    <row r="556" spans="1:14" s="4" customFormat="1" ht="27.75" customHeight="1">
      <c r="A556" s="19">
        <v>3</v>
      </c>
      <c r="B556" s="83" t="s">
        <v>636</v>
      </c>
      <c r="C556" s="98" t="s">
        <v>114</v>
      </c>
      <c r="D556" s="98" t="s">
        <v>117</v>
      </c>
      <c r="E556" s="97" t="s">
        <v>559</v>
      </c>
      <c r="F556" s="23"/>
      <c r="G556" s="70"/>
      <c r="H556" s="46"/>
      <c r="I556" s="71"/>
      <c r="K556" s="174"/>
      <c r="L556" s="174"/>
      <c r="M556" s="174"/>
      <c r="N556" s="174"/>
    </row>
    <row r="557" spans="1:14" s="4" customFormat="1" ht="27.75" customHeight="1">
      <c r="A557" s="19"/>
      <c r="B557" s="83" t="s">
        <v>909</v>
      </c>
      <c r="C557" s="98" t="s">
        <v>114</v>
      </c>
      <c r="D557" s="98" t="s">
        <v>115</v>
      </c>
      <c r="E557" s="97" t="s">
        <v>940</v>
      </c>
      <c r="F557" s="23">
        <v>225.7</v>
      </c>
      <c r="G557" s="70">
        <v>101.8</v>
      </c>
      <c r="H557" s="46">
        <v>137.6</v>
      </c>
      <c r="I557" s="71">
        <f>+H557/G557*100</f>
        <v>135.16699410609036</v>
      </c>
      <c r="K557" s="174"/>
      <c r="L557" s="174"/>
      <c r="M557" s="174"/>
      <c r="N557" s="174"/>
    </row>
    <row r="558" spans="1:14" s="4" customFormat="1" ht="27.75" customHeight="1">
      <c r="A558" s="19">
        <v>5</v>
      </c>
      <c r="B558" s="83" t="s">
        <v>742</v>
      </c>
      <c r="C558" s="98" t="s">
        <v>219</v>
      </c>
      <c r="D558" s="98" t="s">
        <v>102</v>
      </c>
      <c r="E558" s="97" t="s">
        <v>766</v>
      </c>
      <c r="F558" s="34">
        <v>362</v>
      </c>
      <c r="G558" s="70">
        <v>181</v>
      </c>
      <c r="H558" s="46">
        <v>0.1</v>
      </c>
      <c r="I558" s="71">
        <f>+H558/G558*100</f>
        <v>0.05524861878453039</v>
      </c>
      <c r="K558" s="174"/>
      <c r="L558" s="174"/>
      <c r="M558" s="174"/>
      <c r="N558" s="174"/>
    </row>
    <row r="559" spans="1:14" s="4" customFormat="1" ht="27.75" customHeight="1">
      <c r="A559" s="19">
        <v>6</v>
      </c>
      <c r="B559" s="83" t="s">
        <v>743</v>
      </c>
      <c r="C559" s="98" t="s">
        <v>219</v>
      </c>
      <c r="D559" s="98" t="s">
        <v>103</v>
      </c>
      <c r="E559" s="97" t="s">
        <v>767</v>
      </c>
      <c r="F559" s="23">
        <v>756.4</v>
      </c>
      <c r="G559" s="70">
        <v>378.2</v>
      </c>
      <c r="H559" s="46">
        <v>86</v>
      </c>
      <c r="I559" s="71">
        <f>+H559/G559*100</f>
        <v>22.739291380222106</v>
      </c>
      <c r="K559" s="174"/>
      <c r="L559" s="174"/>
      <c r="M559" s="174"/>
      <c r="N559" s="174"/>
    </row>
    <row r="560" spans="1:14" s="4" customFormat="1" ht="27.75" customHeight="1">
      <c r="A560" s="19">
        <v>7</v>
      </c>
      <c r="B560" s="83" t="s">
        <v>638</v>
      </c>
      <c r="C560" s="98" t="s">
        <v>101</v>
      </c>
      <c r="D560" s="98" t="s">
        <v>106</v>
      </c>
      <c r="E560" s="97" t="s">
        <v>561</v>
      </c>
      <c r="F560" s="23"/>
      <c r="G560" s="70"/>
      <c r="H560" s="46"/>
      <c r="I560" s="71"/>
      <c r="K560" s="174"/>
      <c r="L560" s="174"/>
      <c r="M560" s="174"/>
      <c r="N560" s="174"/>
    </row>
    <row r="561" spans="1:14" s="4" customFormat="1" ht="27.75" customHeight="1">
      <c r="A561" s="19">
        <v>8</v>
      </c>
      <c r="B561" s="83" t="s">
        <v>639</v>
      </c>
      <c r="C561" s="98" t="s">
        <v>114</v>
      </c>
      <c r="D561" s="98" t="s">
        <v>119</v>
      </c>
      <c r="E561" s="97" t="s">
        <v>562</v>
      </c>
      <c r="F561" s="23"/>
      <c r="G561" s="70"/>
      <c r="H561" s="46"/>
      <c r="I561" s="71"/>
      <c r="K561" s="174"/>
      <c r="L561" s="174"/>
      <c r="M561" s="174"/>
      <c r="N561" s="174"/>
    </row>
    <row r="562" spans="1:14" s="4" customFormat="1" ht="27.75" customHeight="1">
      <c r="A562" s="19">
        <v>9</v>
      </c>
      <c r="B562" s="83" t="s">
        <v>640</v>
      </c>
      <c r="C562" s="98" t="s">
        <v>101</v>
      </c>
      <c r="D562" s="98" t="s">
        <v>102</v>
      </c>
      <c r="E562" s="97" t="s">
        <v>563</v>
      </c>
      <c r="F562" s="23"/>
      <c r="G562" s="70"/>
      <c r="H562" s="46"/>
      <c r="I562" s="71"/>
      <c r="K562" s="174"/>
      <c r="L562" s="174"/>
      <c r="M562" s="174"/>
      <c r="N562" s="174"/>
    </row>
    <row r="563" spans="1:14" s="4" customFormat="1" ht="27.75" customHeight="1">
      <c r="A563" s="19">
        <v>10</v>
      </c>
      <c r="B563" s="83" t="s">
        <v>774</v>
      </c>
      <c r="C563" s="98" t="s">
        <v>127</v>
      </c>
      <c r="D563" s="98" t="s">
        <v>124</v>
      </c>
      <c r="E563" s="97" t="s">
        <v>790</v>
      </c>
      <c r="F563" s="23">
        <v>157.4</v>
      </c>
      <c r="G563" s="70">
        <v>71.4</v>
      </c>
      <c r="H563" s="46">
        <v>35</v>
      </c>
      <c r="I563" s="71">
        <f>+H563/G563*100</f>
        <v>49.01960784313725</v>
      </c>
      <c r="K563" s="174"/>
      <c r="L563" s="174"/>
      <c r="M563" s="174"/>
      <c r="N563" s="174"/>
    </row>
    <row r="564" spans="1:14" s="4" customFormat="1" ht="27.75" customHeight="1">
      <c r="A564" s="19"/>
      <c r="B564" s="95" t="s">
        <v>911</v>
      </c>
      <c r="C564" s="101" t="s">
        <v>127</v>
      </c>
      <c r="D564" s="101" t="s">
        <v>101</v>
      </c>
      <c r="E564" s="96" t="s">
        <v>910</v>
      </c>
      <c r="F564" s="23"/>
      <c r="G564" s="70"/>
      <c r="H564" s="46"/>
      <c r="I564" s="71"/>
      <c r="K564" s="174"/>
      <c r="L564" s="174"/>
      <c r="M564" s="174"/>
      <c r="N564" s="174"/>
    </row>
    <row r="565" spans="1:14" s="4" customFormat="1" ht="27.75" customHeight="1">
      <c r="A565" s="23"/>
      <c r="B565" s="148"/>
      <c r="C565" s="101"/>
      <c r="D565" s="101"/>
      <c r="E565" s="134"/>
      <c r="F565" s="23"/>
      <c r="G565" s="70"/>
      <c r="H565" s="46"/>
      <c r="I565" s="71"/>
      <c r="K565" s="174"/>
      <c r="L565" s="174"/>
      <c r="M565" s="174"/>
      <c r="N565" s="174"/>
    </row>
    <row r="566" spans="1:14" s="4" customFormat="1" ht="27.75" customHeight="1" thickBot="1">
      <c r="A566" s="24"/>
      <c r="B566" s="148"/>
      <c r="C566" s="101"/>
      <c r="D566" s="101"/>
      <c r="E566" s="134"/>
      <c r="F566" s="24"/>
      <c r="G566" s="102"/>
      <c r="H566" s="47"/>
      <c r="I566" s="71"/>
      <c r="K566" s="174"/>
      <c r="L566" s="174"/>
      <c r="M566" s="174"/>
      <c r="N566" s="174"/>
    </row>
    <row r="567" spans="1:14" s="4" customFormat="1" ht="27.75" customHeight="1" thickBot="1">
      <c r="A567" s="8"/>
      <c r="B567" s="17" t="s">
        <v>946</v>
      </c>
      <c r="C567" s="119"/>
      <c r="D567" s="120"/>
      <c r="E567" s="159"/>
      <c r="F567" s="33">
        <f>SUM(F553:F566)</f>
        <v>1944.8000000000002</v>
      </c>
      <c r="G567" s="57">
        <f>SUM(G555:G566)</f>
        <v>932.3</v>
      </c>
      <c r="H567" s="48">
        <f>SUM(H553:H566)</f>
        <v>547.1</v>
      </c>
      <c r="I567" s="71">
        <f>+H567/G567*100</f>
        <v>58.682827416067795</v>
      </c>
      <c r="K567" s="174"/>
      <c r="L567" s="174"/>
      <c r="M567" s="174"/>
      <c r="N567" s="174"/>
    </row>
    <row r="568" spans="1:14" s="4" customFormat="1" ht="27.75" customHeight="1">
      <c r="A568" s="31"/>
      <c r="B568" s="157" t="s">
        <v>667</v>
      </c>
      <c r="C568" s="90"/>
      <c r="D568" s="90"/>
      <c r="E568" s="158"/>
      <c r="F568" s="92"/>
      <c r="G568" s="93"/>
      <c r="H568" s="49"/>
      <c r="I568" s="71"/>
      <c r="K568" s="174"/>
      <c r="L568" s="174"/>
      <c r="M568" s="174"/>
      <c r="N568" s="174"/>
    </row>
    <row r="569" spans="1:14" s="4" customFormat="1" ht="27.75" customHeight="1">
      <c r="A569" s="29">
        <v>1</v>
      </c>
      <c r="B569" s="153" t="s">
        <v>641</v>
      </c>
      <c r="C569" s="123" t="s">
        <v>104</v>
      </c>
      <c r="D569" s="123" t="s">
        <v>102</v>
      </c>
      <c r="E569" s="133" t="s">
        <v>564</v>
      </c>
      <c r="F569" s="23"/>
      <c r="G569" s="70"/>
      <c r="H569" s="46"/>
      <c r="I569" s="71"/>
      <c r="K569" s="174"/>
      <c r="L569" s="174"/>
      <c r="M569" s="174"/>
      <c r="N569" s="174"/>
    </row>
    <row r="570" spans="1:14" s="4" customFormat="1" ht="27.75" customHeight="1">
      <c r="A570" s="19">
        <v>2</v>
      </c>
      <c r="B570" s="83" t="s">
        <v>642</v>
      </c>
      <c r="C570" s="98" t="s">
        <v>101</v>
      </c>
      <c r="D570" s="98" t="s">
        <v>103</v>
      </c>
      <c r="E570" s="97" t="s">
        <v>565</v>
      </c>
      <c r="F570" s="23">
        <v>5542.7</v>
      </c>
      <c r="G570" s="70">
        <v>2499.8</v>
      </c>
      <c r="H570" s="46">
        <v>1533.52</v>
      </c>
      <c r="I570" s="71">
        <f>+H570/G570*100</f>
        <v>61.345707656612525</v>
      </c>
      <c r="K570" s="174"/>
      <c r="L570" s="174"/>
      <c r="M570" s="174"/>
      <c r="N570" s="174"/>
    </row>
    <row r="571" spans="1:14" s="4" customFormat="1" ht="27.75" customHeight="1">
      <c r="A571" s="19"/>
      <c r="B571" s="83" t="s">
        <v>958</v>
      </c>
      <c r="C571" s="98" t="s">
        <v>101</v>
      </c>
      <c r="D571" s="98" t="s">
        <v>103</v>
      </c>
      <c r="E571" s="97" t="s">
        <v>957</v>
      </c>
      <c r="F571" s="23">
        <v>145.9</v>
      </c>
      <c r="G571" s="70">
        <v>65.8</v>
      </c>
      <c r="H571" s="46">
        <v>30.3</v>
      </c>
      <c r="I571" s="71">
        <f>+H571/G571*100</f>
        <v>46.048632218844986</v>
      </c>
      <c r="K571" s="174"/>
      <c r="L571" s="174"/>
      <c r="M571" s="174"/>
      <c r="N571" s="174"/>
    </row>
    <row r="572" spans="1:14" s="4" customFormat="1" ht="27.75" customHeight="1">
      <c r="A572" s="19">
        <v>3</v>
      </c>
      <c r="B572" s="83" t="s">
        <v>643</v>
      </c>
      <c r="C572" s="98" t="s">
        <v>122</v>
      </c>
      <c r="D572" s="98" t="s">
        <v>128</v>
      </c>
      <c r="E572" s="97" t="s">
        <v>566</v>
      </c>
      <c r="F572" s="34">
        <v>108</v>
      </c>
      <c r="G572" s="70">
        <v>48.7</v>
      </c>
      <c r="H572" s="46">
        <v>27</v>
      </c>
      <c r="I572" s="71">
        <f>+H572/G572*100</f>
        <v>55.441478439425055</v>
      </c>
      <c r="K572" s="174"/>
      <c r="L572" s="174"/>
      <c r="M572" s="174"/>
      <c r="N572" s="174"/>
    </row>
    <row r="573" spans="1:14" s="4" customFormat="1" ht="27.75" customHeight="1">
      <c r="A573" s="19">
        <v>4</v>
      </c>
      <c r="B573" s="83" t="s">
        <v>644</v>
      </c>
      <c r="C573" s="98" t="s">
        <v>101</v>
      </c>
      <c r="D573" s="98" t="s">
        <v>106</v>
      </c>
      <c r="E573" s="97" t="s">
        <v>567</v>
      </c>
      <c r="F573" s="23"/>
      <c r="G573" s="70"/>
      <c r="H573" s="46"/>
      <c r="I573" s="71"/>
      <c r="K573" s="174"/>
      <c r="L573" s="174"/>
      <c r="M573" s="174"/>
      <c r="N573" s="174"/>
    </row>
    <row r="574" spans="1:14" s="4" customFormat="1" ht="27.75" customHeight="1">
      <c r="A574" s="19">
        <v>5</v>
      </c>
      <c r="B574" s="83" t="s">
        <v>645</v>
      </c>
      <c r="C574" s="98" t="s">
        <v>104</v>
      </c>
      <c r="D574" s="98" t="s">
        <v>103</v>
      </c>
      <c r="E574" s="97" t="s">
        <v>568</v>
      </c>
      <c r="F574" s="23"/>
      <c r="G574" s="70"/>
      <c r="H574" s="46"/>
      <c r="I574" s="71"/>
      <c r="K574" s="174"/>
      <c r="L574" s="174"/>
      <c r="M574" s="174"/>
      <c r="N574" s="174"/>
    </row>
    <row r="575" spans="1:14" s="4" customFormat="1" ht="27.75" customHeight="1">
      <c r="A575" s="19">
        <v>6</v>
      </c>
      <c r="B575" s="83" t="s">
        <v>646</v>
      </c>
      <c r="C575" s="98" t="s">
        <v>101</v>
      </c>
      <c r="D575" s="98" t="s">
        <v>102</v>
      </c>
      <c r="E575" s="97" t="s">
        <v>569</v>
      </c>
      <c r="F575" s="23"/>
      <c r="G575" s="70"/>
      <c r="H575" s="46"/>
      <c r="I575" s="71"/>
      <c r="K575" s="174"/>
      <c r="L575" s="174"/>
      <c r="M575" s="174"/>
      <c r="N575" s="174"/>
    </row>
    <row r="576" spans="1:14" s="4" customFormat="1" ht="27.75" customHeight="1">
      <c r="A576" s="19">
        <v>7</v>
      </c>
      <c r="B576" s="83" t="s">
        <v>742</v>
      </c>
      <c r="C576" s="98" t="s">
        <v>219</v>
      </c>
      <c r="D576" s="98" t="s">
        <v>102</v>
      </c>
      <c r="E576" s="97" t="s">
        <v>769</v>
      </c>
      <c r="F576" s="23">
        <v>321.2</v>
      </c>
      <c r="G576" s="70">
        <v>160.6</v>
      </c>
      <c r="H576" s="46">
        <v>0</v>
      </c>
      <c r="I576" s="71">
        <f>+H576/G576*100</f>
        <v>0</v>
      </c>
      <c r="K576" s="174"/>
      <c r="L576" s="174"/>
      <c r="M576" s="174"/>
      <c r="N576" s="174"/>
    </row>
    <row r="577" spans="1:14" s="4" customFormat="1" ht="27.75" customHeight="1">
      <c r="A577" s="19">
        <v>8</v>
      </c>
      <c r="B577" s="83" t="s">
        <v>743</v>
      </c>
      <c r="C577" s="98" t="s">
        <v>219</v>
      </c>
      <c r="D577" s="98" t="s">
        <v>103</v>
      </c>
      <c r="E577" s="97" t="s">
        <v>768</v>
      </c>
      <c r="F577" s="23">
        <v>5089.7</v>
      </c>
      <c r="G577" s="70">
        <v>2544.9</v>
      </c>
      <c r="H577" s="46">
        <v>1296.8</v>
      </c>
      <c r="I577" s="71">
        <f>+H577/G577*100</f>
        <v>50.95681559196825</v>
      </c>
      <c r="K577" s="174"/>
      <c r="L577" s="174"/>
      <c r="M577" s="174"/>
      <c r="N577" s="174"/>
    </row>
    <row r="578" spans="1:14" s="4" customFormat="1" ht="27.75" customHeight="1">
      <c r="A578" s="19">
        <v>9</v>
      </c>
      <c r="B578" s="83" t="s">
        <v>647</v>
      </c>
      <c r="C578" s="98" t="s">
        <v>114</v>
      </c>
      <c r="D578" s="98" t="s">
        <v>115</v>
      </c>
      <c r="E578" s="97" t="s">
        <v>570</v>
      </c>
      <c r="F578" s="23">
        <v>6314.5</v>
      </c>
      <c r="G578" s="70">
        <v>2847.8</v>
      </c>
      <c r="H578" s="46">
        <v>634.4</v>
      </c>
      <c r="I578" s="71">
        <f>+H578/G578*100</f>
        <v>22.276845284078934</v>
      </c>
      <c r="K578" s="174"/>
      <c r="L578" s="174"/>
      <c r="M578" s="174"/>
      <c r="N578" s="174"/>
    </row>
    <row r="579" spans="1:14" s="4" customFormat="1" ht="27.75" customHeight="1">
      <c r="A579" s="19">
        <v>10</v>
      </c>
      <c r="B579" s="83" t="s">
        <v>648</v>
      </c>
      <c r="C579" s="98" t="s">
        <v>114</v>
      </c>
      <c r="D579" s="98" t="s">
        <v>119</v>
      </c>
      <c r="E579" s="97" t="s">
        <v>571</v>
      </c>
      <c r="F579" s="34">
        <v>380</v>
      </c>
      <c r="G579" s="70">
        <v>171.4</v>
      </c>
      <c r="H579" s="46">
        <v>0</v>
      </c>
      <c r="I579" s="71">
        <f>+H579/G579*100</f>
        <v>0</v>
      </c>
      <c r="K579" s="174"/>
      <c r="L579" s="174"/>
      <c r="M579" s="174"/>
      <c r="N579" s="174"/>
    </row>
    <row r="580" spans="1:14" s="4" customFormat="1" ht="27.75" customHeight="1">
      <c r="A580" s="19">
        <v>11</v>
      </c>
      <c r="B580" s="83" t="s">
        <v>649</v>
      </c>
      <c r="C580" s="98" t="s">
        <v>114</v>
      </c>
      <c r="D580" s="98" t="s">
        <v>120</v>
      </c>
      <c r="E580" s="97" t="s">
        <v>572</v>
      </c>
      <c r="F580" s="34">
        <v>30</v>
      </c>
      <c r="G580" s="70">
        <v>13.5</v>
      </c>
      <c r="H580" s="46">
        <v>0</v>
      </c>
      <c r="I580" s="71">
        <f>+H580/G580*100</f>
        <v>0</v>
      </c>
      <c r="K580" s="174"/>
      <c r="L580" s="174"/>
      <c r="M580" s="174"/>
      <c r="N580" s="174"/>
    </row>
    <row r="581" spans="1:14" s="4" customFormat="1" ht="27.75" customHeight="1">
      <c r="A581" s="19">
        <v>12</v>
      </c>
      <c r="B581" s="83" t="s">
        <v>650</v>
      </c>
      <c r="C581" s="98" t="s">
        <v>136</v>
      </c>
      <c r="D581" s="98" t="s">
        <v>115</v>
      </c>
      <c r="E581" s="97" t="s">
        <v>662</v>
      </c>
      <c r="F581" s="23"/>
      <c r="G581" s="70"/>
      <c r="H581" s="46">
        <v>42</v>
      </c>
      <c r="I581" s="71">
        <v>0</v>
      </c>
      <c r="K581" s="174"/>
      <c r="L581" s="174"/>
      <c r="M581" s="174"/>
      <c r="N581" s="174"/>
    </row>
    <row r="582" spans="1:14" s="4" customFormat="1" ht="27.75" customHeight="1">
      <c r="A582" s="19">
        <v>13</v>
      </c>
      <c r="B582" s="83" t="s">
        <v>651</v>
      </c>
      <c r="C582" s="98" t="s">
        <v>219</v>
      </c>
      <c r="D582" s="98" t="s">
        <v>102</v>
      </c>
      <c r="E582" s="97" t="s">
        <v>661</v>
      </c>
      <c r="F582" s="23">
        <v>0</v>
      </c>
      <c r="G582" s="70"/>
      <c r="H582" s="46"/>
      <c r="I582" s="71"/>
      <c r="K582" s="174"/>
      <c r="L582" s="174"/>
      <c r="M582" s="174"/>
      <c r="N582" s="174"/>
    </row>
    <row r="583" spans="1:14" s="4" customFormat="1" ht="27.75" customHeight="1">
      <c r="A583" s="19">
        <v>14</v>
      </c>
      <c r="B583" s="83" t="s">
        <v>774</v>
      </c>
      <c r="C583" s="98" t="s">
        <v>127</v>
      </c>
      <c r="D583" s="98" t="s">
        <v>124</v>
      </c>
      <c r="E583" s="97" t="s">
        <v>791</v>
      </c>
      <c r="F583" s="23">
        <v>1162</v>
      </c>
      <c r="G583" s="70">
        <v>484.6</v>
      </c>
      <c r="H583" s="46">
        <v>19.9</v>
      </c>
      <c r="I583" s="71">
        <f>+H583/G583*100</f>
        <v>4.106479570780024</v>
      </c>
      <c r="K583" s="174"/>
      <c r="L583" s="174"/>
      <c r="M583" s="174"/>
      <c r="N583" s="174"/>
    </row>
    <row r="584" spans="1:14" s="4" customFormat="1" ht="27.75" customHeight="1">
      <c r="A584" s="19"/>
      <c r="B584" s="95" t="s">
        <v>942</v>
      </c>
      <c r="C584" s="101" t="s">
        <v>127</v>
      </c>
      <c r="D584" s="101" t="s">
        <v>101</v>
      </c>
      <c r="E584" s="96" t="s">
        <v>908</v>
      </c>
      <c r="F584" s="23"/>
      <c r="G584" s="70"/>
      <c r="H584" s="46"/>
      <c r="I584" s="71"/>
      <c r="K584" s="174"/>
      <c r="L584" s="174"/>
      <c r="M584" s="174"/>
      <c r="N584" s="174"/>
    </row>
    <row r="585" spans="1:14" s="4" customFormat="1" ht="27.75" customHeight="1">
      <c r="A585" s="19"/>
      <c r="B585" s="148" t="s">
        <v>90</v>
      </c>
      <c r="C585" s="101"/>
      <c r="D585" s="101"/>
      <c r="E585" s="134"/>
      <c r="F585" s="23"/>
      <c r="G585" s="70"/>
      <c r="H585" s="46"/>
      <c r="I585" s="71"/>
      <c r="K585" s="174"/>
      <c r="L585" s="174"/>
      <c r="M585" s="174"/>
      <c r="N585" s="174"/>
    </row>
    <row r="586" spans="1:14" s="4" customFormat="1" ht="27.75" customHeight="1" thickBot="1">
      <c r="A586" s="27"/>
      <c r="B586" s="118"/>
      <c r="C586" s="101"/>
      <c r="D586" s="101"/>
      <c r="E586" s="108"/>
      <c r="F586" s="24"/>
      <c r="G586" s="102"/>
      <c r="H586" s="47"/>
      <c r="I586" s="71"/>
      <c r="K586" s="174"/>
      <c r="L586" s="174"/>
      <c r="M586" s="174"/>
      <c r="N586" s="174"/>
    </row>
    <row r="587" spans="1:14" s="4" customFormat="1" ht="27.75" customHeight="1" thickBot="1">
      <c r="A587" s="8"/>
      <c r="B587" s="17" t="s">
        <v>945</v>
      </c>
      <c r="C587" s="119"/>
      <c r="D587" s="120"/>
      <c r="E587" s="159"/>
      <c r="F587" s="33">
        <f>SUM(F569:F586)</f>
        <v>19094</v>
      </c>
      <c r="G587" s="57">
        <f>SUM(G570:G586)</f>
        <v>8837.1</v>
      </c>
      <c r="H587" s="48">
        <f>SUM(H569:H586)</f>
        <v>3583.92</v>
      </c>
      <c r="I587" s="71">
        <f>+H587/G587*100</f>
        <v>40.55538581661405</v>
      </c>
      <c r="K587" s="174"/>
      <c r="L587" s="174"/>
      <c r="M587" s="174"/>
      <c r="N587" s="174"/>
    </row>
    <row r="588" spans="1:14" s="4" customFormat="1" ht="27.75" customHeight="1">
      <c r="A588" s="10"/>
      <c r="B588" s="157" t="s">
        <v>668</v>
      </c>
      <c r="C588" s="123"/>
      <c r="D588" s="123"/>
      <c r="E588" s="158"/>
      <c r="F588" s="92"/>
      <c r="G588" s="93"/>
      <c r="H588" s="49"/>
      <c r="I588" s="71"/>
      <c r="K588" s="174"/>
      <c r="L588" s="174"/>
      <c r="M588" s="174"/>
      <c r="N588" s="174"/>
    </row>
    <row r="589" spans="1:14" s="4" customFormat="1" ht="27.75" customHeight="1">
      <c r="A589" s="21"/>
      <c r="B589" s="153"/>
      <c r="C589" s="123" t="s">
        <v>104</v>
      </c>
      <c r="D589" s="123" t="s">
        <v>102</v>
      </c>
      <c r="E589" s="133" t="s">
        <v>573</v>
      </c>
      <c r="F589" s="23"/>
      <c r="G589" s="70"/>
      <c r="H589" s="46"/>
      <c r="I589" s="71"/>
      <c r="K589" s="174"/>
      <c r="L589" s="174"/>
      <c r="M589" s="174"/>
      <c r="N589" s="174"/>
    </row>
    <row r="590" spans="1:14" s="4" customFormat="1" ht="27.75" customHeight="1">
      <c r="A590" s="19">
        <v>1</v>
      </c>
      <c r="B590" s="83" t="s">
        <v>652</v>
      </c>
      <c r="C590" s="98" t="s">
        <v>101</v>
      </c>
      <c r="D590" s="98" t="s">
        <v>103</v>
      </c>
      <c r="E590" s="97" t="s">
        <v>574</v>
      </c>
      <c r="F590" s="23">
        <v>348.8</v>
      </c>
      <c r="G590" s="70">
        <v>157.3</v>
      </c>
      <c r="H590" s="46">
        <v>190.9</v>
      </c>
      <c r="I590" s="71">
        <f>+H590/G590*100</f>
        <v>121.36045772409408</v>
      </c>
      <c r="K590" s="174"/>
      <c r="L590" s="174"/>
      <c r="M590" s="174"/>
      <c r="N590" s="174"/>
    </row>
    <row r="591" spans="1:14" s="4" customFormat="1" ht="27.75" customHeight="1">
      <c r="A591" s="19">
        <v>2</v>
      </c>
      <c r="B591" s="83" t="s">
        <v>742</v>
      </c>
      <c r="C591" s="98" t="s">
        <v>219</v>
      </c>
      <c r="D591" s="98" t="s">
        <v>102</v>
      </c>
      <c r="E591" s="97" t="s">
        <v>770</v>
      </c>
      <c r="F591" s="23">
        <v>40.9</v>
      </c>
      <c r="G591" s="70">
        <v>20.5</v>
      </c>
      <c r="H591" s="46">
        <v>0</v>
      </c>
      <c r="I591" s="71">
        <f>+H591/G591*100</f>
        <v>0</v>
      </c>
      <c r="K591" s="174"/>
      <c r="L591" s="174"/>
      <c r="M591" s="174"/>
      <c r="N591" s="174"/>
    </row>
    <row r="592" spans="1:14" s="4" customFormat="1" ht="27.75" customHeight="1">
      <c r="A592" s="19">
        <v>3</v>
      </c>
      <c r="B592" s="83" t="s">
        <v>743</v>
      </c>
      <c r="C592" s="98" t="s">
        <v>219</v>
      </c>
      <c r="D592" s="98" t="s">
        <v>103</v>
      </c>
      <c r="E592" s="97" t="s">
        <v>771</v>
      </c>
      <c r="F592" s="23">
        <v>289.8</v>
      </c>
      <c r="G592" s="70">
        <v>144.9</v>
      </c>
      <c r="H592" s="46">
        <v>95.5</v>
      </c>
      <c r="I592" s="71">
        <f>+H592/G592*100</f>
        <v>65.90752242926156</v>
      </c>
      <c r="K592" s="174"/>
      <c r="L592" s="174"/>
      <c r="M592" s="174"/>
      <c r="N592" s="174"/>
    </row>
    <row r="593" spans="1:14" s="4" customFormat="1" ht="27.75" customHeight="1">
      <c r="A593" s="19">
        <v>4</v>
      </c>
      <c r="B593" s="83" t="s">
        <v>653</v>
      </c>
      <c r="C593" s="98" t="s">
        <v>114</v>
      </c>
      <c r="D593" s="98" t="s">
        <v>115</v>
      </c>
      <c r="E593" s="97" t="s">
        <v>575</v>
      </c>
      <c r="F593" s="23">
        <v>767.1</v>
      </c>
      <c r="G593" s="70">
        <v>346</v>
      </c>
      <c r="H593" s="46">
        <v>98.4</v>
      </c>
      <c r="I593" s="71">
        <f>+H593/G593*100</f>
        <v>28.439306358381504</v>
      </c>
      <c r="K593" s="174"/>
      <c r="L593" s="174"/>
      <c r="M593" s="174"/>
      <c r="N593" s="174"/>
    </row>
    <row r="594" spans="1:14" s="4" customFormat="1" ht="27.75" customHeight="1">
      <c r="A594" s="19">
        <v>5</v>
      </c>
      <c r="B594" s="83" t="s">
        <v>654</v>
      </c>
      <c r="C594" s="98" t="s">
        <v>114</v>
      </c>
      <c r="D594" s="98" t="s">
        <v>119</v>
      </c>
      <c r="E594" s="97" t="s">
        <v>576</v>
      </c>
      <c r="F594" s="23"/>
      <c r="G594" s="70"/>
      <c r="H594" s="46">
        <v>0</v>
      </c>
      <c r="I594" s="71"/>
      <c r="K594" s="174"/>
      <c r="L594" s="174"/>
      <c r="M594" s="174"/>
      <c r="N594" s="174"/>
    </row>
    <row r="595" spans="1:14" s="4" customFormat="1" ht="27.75" customHeight="1">
      <c r="A595" s="19">
        <v>6</v>
      </c>
      <c r="B595" s="83" t="s">
        <v>655</v>
      </c>
      <c r="C595" s="98" t="s">
        <v>101</v>
      </c>
      <c r="D595" s="98" t="s">
        <v>102</v>
      </c>
      <c r="E595" s="97" t="s">
        <v>577</v>
      </c>
      <c r="F595" s="23"/>
      <c r="G595" s="70"/>
      <c r="H595" s="46"/>
      <c r="I595" s="71"/>
      <c r="K595" s="174"/>
      <c r="L595" s="174"/>
      <c r="M595" s="174"/>
      <c r="N595" s="174"/>
    </row>
    <row r="596" spans="1:14" s="4" customFormat="1" ht="27.75" customHeight="1">
      <c r="A596" s="19">
        <v>7</v>
      </c>
      <c r="B596" s="83" t="s">
        <v>774</v>
      </c>
      <c r="C596" s="98" t="s">
        <v>127</v>
      </c>
      <c r="D596" s="98" t="s">
        <v>124</v>
      </c>
      <c r="E596" s="97" t="s">
        <v>792</v>
      </c>
      <c r="F596" s="23">
        <v>47.5</v>
      </c>
      <c r="G596" s="70">
        <v>17.7</v>
      </c>
      <c r="H596" s="46">
        <v>0</v>
      </c>
      <c r="I596" s="71">
        <f>+H596/G596*100</f>
        <v>0</v>
      </c>
      <c r="K596" s="174"/>
      <c r="L596" s="174"/>
      <c r="M596" s="174"/>
      <c r="N596" s="174"/>
    </row>
    <row r="597" spans="1:14" s="4" customFormat="1" ht="27.75" customHeight="1">
      <c r="A597" s="19"/>
      <c r="B597" s="95" t="s">
        <v>902</v>
      </c>
      <c r="C597" s="101" t="s">
        <v>127</v>
      </c>
      <c r="D597" s="101" t="s">
        <v>188</v>
      </c>
      <c r="E597" s="96" t="s">
        <v>903</v>
      </c>
      <c r="F597" s="34">
        <v>50</v>
      </c>
      <c r="G597" s="70">
        <v>22.6</v>
      </c>
      <c r="H597" s="46">
        <v>0</v>
      </c>
      <c r="I597" s="71">
        <f>+H597/G597*100</f>
        <v>0</v>
      </c>
      <c r="K597" s="174"/>
      <c r="L597" s="174"/>
      <c r="M597" s="174"/>
      <c r="N597" s="174"/>
    </row>
    <row r="598" spans="1:14" s="4" customFormat="1" ht="27.75" customHeight="1">
      <c r="A598" s="23"/>
      <c r="B598" s="148"/>
      <c r="C598" s="101"/>
      <c r="D598" s="101"/>
      <c r="E598" s="134"/>
      <c r="F598" s="23"/>
      <c r="G598" s="70"/>
      <c r="H598" s="46"/>
      <c r="I598" s="71"/>
      <c r="K598" s="174"/>
      <c r="L598" s="174"/>
      <c r="M598" s="174"/>
      <c r="N598" s="174"/>
    </row>
    <row r="599" spans="1:14" s="4" customFormat="1" ht="27.75" customHeight="1" thickBot="1">
      <c r="A599" s="24"/>
      <c r="B599" s="148"/>
      <c r="C599" s="101"/>
      <c r="D599" s="101"/>
      <c r="E599" s="134"/>
      <c r="F599" s="24"/>
      <c r="G599" s="102"/>
      <c r="H599" s="47"/>
      <c r="I599" s="71"/>
      <c r="K599" s="174"/>
      <c r="L599" s="174"/>
      <c r="M599" s="174"/>
      <c r="N599" s="174"/>
    </row>
    <row r="600" spans="1:14" s="4" customFormat="1" ht="27.75" customHeight="1" thickBot="1">
      <c r="A600" s="8"/>
      <c r="B600" s="17" t="s">
        <v>944</v>
      </c>
      <c r="C600" s="119"/>
      <c r="D600" s="120"/>
      <c r="E600" s="156"/>
      <c r="F600" s="33">
        <f>SUM(F589:F599)</f>
        <v>1544.1</v>
      </c>
      <c r="G600" s="57">
        <f>SUM(G590:G599)</f>
        <v>709.0000000000001</v>
      </c>
      <c r="H600" s="48">
        <f>SUM(H589:H599)</f>
        <v>384.79999999999995</v>
      </c>
      <c r="I600" s="71">
        <f aca="true" t="shared" si="13" ref="I600:I620">+H600/G600*100</f>
        <v>54.27362482369533</v>
      </c>
      <c r="K600" s="174"/>
      <c r="L600" s="174"/>
      <c r="M600" s="174"/>
      <c r="N600" s="174"/>
    </row>
    <row r="601" spans="1:14" s="4" customFormat="1" ht="27.75" customHeight="1">
      <c r="A601" s="10"/>
      <c r="B601" s="18" t="s">
        <v>878</v>
      </c>
      <c r="C601" s="90"/>
      <c r="D601" s="90"/>
      <c r="E601" s="158"/>
      <c r="F601" s="92"/>
      <c r="G601" s="93"/>
      <c r="H601" s="49"/>
      <c r="I601" s="71"/>
      <c r="K601" s="174"/>
      <c r="L601" s="174"/>
      <c r="M601" s="174"/>
      <c r="N601" s="174"/>
    </row>
    <row r="602" spans="1:14" s="4" customFormat="1" ht="27.75" customHeight="1">
      <c r="A602" s="29">
        <v>1</v>
      </c>
      <c r="B602" s="153" t="s">
        <v>656</v>
      </c>
      <c r="C602" s="123" t="s">
        <v>104</v>
      </c>
      <c r="D602" s="123" t="s">
        <v>102</v>
      </c>
      <c r="E602" s="133" t="s">
        <v>578</v>
      </c>
      <c r="F602" s="23"/>
      <c r="G602" s="70"/>
      <c r="H602" s="46"/>
      <c r="I602" s="71"/>
      <c r="K602" s="174"/>
      <c r="L602" s="174"/>
      <c r="M602" s="174"/>
      <c r="N602" s="174"/>
    </row>
    <row r="603" spans="1:14" s="4" customFormat="1" ht="27.75" customHeight="1">
      <c r="A603" s="19">
        <v>2</v>
      </c>
      <c r="B603" s="83" t="s">
        <v>657</v>
      </c>
      <c r="C603" s="98" t="s">
        <v>101</v>
      </c>
      <c r="D603" s="98" t="s">
        <v>103</v>
      </c>
      <c r="E603" s="97" t="s">
        <v>579</v>
      </c>
      <c r="F603" s="34">
        <v>544</v>
      </c>
      <c r="G603" s="70">
        <v>245.4</v>
      </c>
      <c r="H603" s="46">
        <v>341</v>
      </c>
      <c r="I603" s="71">
        <f t="shared" si="13"/>
        <v>138.9568052159739</v>
      </c>
      <c r="K603" s="174"/>
      <c r="L603" s="174"/>
      <c r="M603" s="174"/>
      <c r="N603" s="174"/>
    </row>
    <row r="604" spans="1:14" s="4" customFormat="1" ht="27.75" customHeight="1">
      <c r="A604" s="19">
        <v>3</v>
      </c>
      <c r="B604" s="83" t="s">
        <v>742</v>
      </c>
      <c r="C604" s="98" t="s">
        <v>219</v>
      </c>
      <c r="D604" s="98" t="s">
        <v>102</v>
      </c>
      <c r="E604" s="97" t="s">
        <v>773</v>
      </c>
      <c r="F604" s="23">
        <v>57.8</v>
      </c>
      <c r="G604" s="70">
        <v>28.9</v>
      </c>
      <c r="H604" s="46">
        <v>0</v>
      </c>
      <c r="I604" s="71">
        <f t="shared" si="13"/>
        <v>0</v>
      </c>
      <c r="K604" s="174"/>
      <c r="L604" s="174"/>
      <c r="M604" s="174"/>
      <c r="N604" s="174"/>
    </row>
    <row r="605" spans="1:14" s="4" customFormat="1" ht="27.75" customHeight="1">
      <c r="A605" s="19">
        <v>4</v>
      </c>
      <c r="B605" s="83" t="s">
        <v>743</v>
      </c>
      <c r="C605" s="98" t="s">
        <v>219</v>
      </c>
      <c r="D605" s="98" t="s">
        <v>103</v>
      </c>
      <c r="E605" s="97" t="s">
        <v>772</v>
      </c>
      <c r="F605" s="23">
        <v>33.3</v>
      </c>
      <c r="G605" s="70">
        <v>16.7</v>
      </c>
      <c r="H605" s="46">
        <v>0</v>
      </c>
      <c r="I605" s="71">
        <f t="shared" si="13"/>
        <v>0</v>
      </c>
      <c r="K605" s="174"/>
      <c r="L605" s="174"/>
      <c r="M605" s="174"/>
      <c r="N605" s="174"/>
    </row>
    <row r="606" spans="1:14" s="4" customFormat="1" ht="27.75" customHeight="1">
      <c r="A606" s="19">
        <v>5</v>
      </c>
      <c r="B606" s="83" t="s">
        <v>658</v>
      </c>
      <c r="C606" s="98" t="s">
        <v>101</v>
      </c>
      <c r="D606" s="98" t="s">
        <v>102</v>
      </c>
      <c r="E606" s="97" t="s">
        <v>580</v>
      </c>
      <c r="F606" s="23"/>
      <c r="G606" s="70"/>
      <c r="H606" s="46"/>
      <c r="I606" s="71">
        <v>0</v>
      </c>
      <c r="K606" s="174"/>
      <c r="L606" s="174"/>
      <c r="M606" s="174"/>
      <c r="N606" s="174"/>
    </row>
    <row r="607" spans="1:14" s="4" customFormat="1" ht="27.75" customHeight="1">
      <c r="A607" s="19">
        <v>6</v>
      </c>
      <c r="B607" s="83" t="s">
        <v>659</v>
      </c>
      <c r="C607" s="98" t="s">
        <v>114</v>
      </c>
      <c r="D607" s="98" t="s">
        <v>119</v>
      </c>
      <c r="E607" s="97" t="s">
        <v>581</v>
      </c>
      <c r="F607" s="34">
        <v>420</v>
      </c>
      <c r="G607" s="70">
        <v>189.4</v>
      </c>
      <c r="H607" s="46">
        <v>0</v>
      </c>
      <c r="I607" s="71">
        <f t="shared" si="13"/>
        <v>0</v>
      </c>
      <c r="K607" s="174"/>
      <c r="L607" s="174"/>
      <c r="M607" s="174"/>
      <c r="N607" s="174"/>
    </row>
    <row r="608" spans="1:14" s="4" customFormat="1" ht="27.75" customHeight="1">
      <c r="A608" s="19">
        <v>7</v>
      </c>
      <c r="B608" s="83" t="s">
        <v>660</v>
      </c>
      <c r="C608" s="98" t="s">
        <v>114</v>
      </c>
      <c r="D608" s="98" t="s">
        <v>584</v>
      </c>
      <c r="E608" s="97" t="s">
        <v>582</v>
      </c>
      <c r="F608" s="23"/>
      <c r="G608" s="70"/>
      <c r="H608" s="46"/>
      <c r="I608" s="71">
        <v>0</v>
      </c>
      <c r="K608" s="174"/>
      <c r="L608" s="174"/>
      <c r="M608" s="174"/>
      <c r="N608" s="174"/>
    </row>
    <row r="609" spans="1:14" s="4" customFormat="1" ht="27.75" customHeight="1">
      <c r="A609" s="19">
        <v>8</v>
      </c>
      <c r="B609" s="83" t="s">
        <v>774</v>
      </c>
      <c r="C609" s="98" t="s">
        <v>127</v>
      </c>
      <c r="D609" s="98" t="s">
        <v>124</v>
      </c>
      <c r="E609" s="94" t="s">
        <v>793</v>
      </c>
      <c r="F609" s="34">
        <v>206</v>
      </c>
      <c r="G609" s="70">
        <v>92.7</v>
      </c>
      <c r="H609" s="46">
        <v>9.7</v>
      </c>
      <c r="I609" s="71">
        <f t="shared" si="13"/>
        <v>10.463861920172599</v>
      </c>
      <c r="K609" s="174"/>
      <c r="L609" s="174"/>
      <c r="M609" s="174"/>
      <c r="N609" s="174"/>
    </row>
    <row r="610" spans="1:14" s="4" customFormat="1" ht="33" customHeight="1">
      <c r="A610" s="19"/>
      <c r="B610" s="95" t="s">
        <v>907</v>
      </c>
      <c r="C610" s="101" t="s">
        <v>127</v>
      </c>
      <c r="D610" s="101" t="s">
        <v>101</v>
      </c>
      <c r="E610" s="96" t="s">
        <v>906</v>
      </c>
      <c r="F610" s="23"/>
      <c r="G610" s="70"/>
      <c r="H610" s="46"/>
      <c r="I610" s="71">
        <v>0</v>
      </c>
      <c r="K610" s="174"/>
      <c r="L610" s="174"/>
      <c r="M610" s="174"/>
      <c r="N610" s="174"/>
    </row>
    <row r="611" spans="1:14" s="4" customFormat="1" ht="27.75" customHeight="1">
      <c r="A611" s="19"/>
      <c r="B611" s="118"/>
      <c r="C611" s="101"/>
      <c r="D611" s="101"/>
      <c r="E611" s="109"/>
      <c r="F611" s="23"/>
      <c r="G611" s="70"/>
      <c r="H611" s="46"/>
      <c r="I611" s="71">
        <v>0</v>
      </c>
      <c r="K611" s="174"/>
      <c r="L611" s="174"/>
      <c r="M611" s="174"/>
      <c r="N611" s="174"/>
    </row>
    <row r="612" spans="1:14" s="4" customFormat="1" ht="27.75" customHeight="1" thickBot="1">
      <c r="A612" s="22"/>
      <c r="B612" s="35"/>
      <c r="C612" s="138"/>
      <c r="D612" s="138"/>
      <c r="E612" s="109"/>
      <c r="F612" s="24"/>
      <c r="G612" s="102"/>
      <c r="H612" s="47"/>
      <c r="I612" s="71">
        <v>0</v>
      </c>
      <c r="K612" s="174"/>
      <c r="L612" s="174"/>
      <c r="M612" s="174"/>
      <c r="N612" s="174"/>
    </row>
    <row r="613" spans="1:14" s="4" customFormat="1" ht="27.75" customHeight="1" thickBot="1">
      <c r="A613" s="14"/>
      <c r="B613" s="17" t="s">
        <v>943</v>
      </c>
      <c r="C613" s="104"/>
      <c r="D613" s="105"/>
      <c r="E613" s="160"/>
      <c r="F613" s="33">
        <f>SUM(F602:F612)</f>
        <v>1261.1</v>
      </c>
      <c r="G613" s="57">
        <f>SUM(G603:G612)</f>
        <v>573.1</v>
      </c>
      <c r="H613" s="48">
        <f>SUM(H602:H612)</f>
        <v>350.7</v>
      </c>
      <c r="I613" s="71">
        <f t="shared" si="13"/>
        <v>61.19350898621532</v>
      </c>
      <c r="K613" s="174"/>
      <c r="L613" s="174"/>
      <c r="M613" s="174"/>
      <c r="N613" s="174"/>
    </row>
    <row r="614" spans="1:14" s="4" customFormat="1" ht="27.75" customHeight="1" thickBot="1">
      <c r="A614" s="14"/>
      <c r="B614" s="161" t="s">
        <v>963</v>
      </c>
      <c r="C614" s="104"/>
      <c r="D614" s="104"/>
      <c r="E614" s="120"/>
      <c r="F614" s="57">
        <f>F50+F69+F84+F100+F115+F142+F163+F178+F198+F215+F232+F247+F277+F297+F311+F329+F344+F362+F380+F405+F422+F436+F455+F471+F485+F503+F521+F537+F551+F567+F587+F600+F613</f>
        <v>637213.7</v>
      </c>
      <c r="G614" s="57">
        <v>290687.6</v>
      </c>
      <c r="H614" s="184">
        <v>192489.8</v>
      </c>
      <c r="I614" s="71">
        <f t="shared" si="13"/>
        <v>66.21878607825032</v>
      </c>
      <c r="K614" s="175"/>
      <c r="L614" s="174"/>
      <c r="M614" s="174"/>
      <c r="N614" s="174"/>
    </row>
    <row r="615" spans="1:14" s="4" customFormat="1" ht="27.75" customHeight="1">
      <c r="A615" s="42"/>
      <c r="B615" s="162"/>
      <c r="C615" s="144"/>
      <c r="D615" s="144"/>
      <c r="E615" s="163"/>
      <c r="F615" s="164">
        <v>637385.2</v>
      </c>
      <c r="G615" s="164">
        <v>290687.6</v>
      </c>
      <c r="H615" s="55"/>
      <c r="I615" s="71">
        <f t="shared" si="13"/>
        <v>0</v>
      </c>
      <c r="K615" s="174"/>
      <c r="L615" s="174"/>
      <c r="M615" s="174"/>
      <c r="N615" s="174"/>
    </row>
    <row r="616" spans="1:14" s="4" customFormat="1" ht="27.75" customHeight="1">
      <c r="A616" s="36"/>
      <c r="B616" s="2" t="s">
        <v>960</v>
      </c>
      <c r="C616" s="137"/>
      <c r="D616" s="137"/>
      <c r="E616" s="131"/>
      <c r="F616" s="34">
        <v>356487</v>
      </c>
      <c r="G616" s="165">
        <v>100000</v>
      </c>
      <c r="H616" s="166"/>
      <c r="I616" s="71">
        <f t="shared" si="13"/>
        <v>0</v>
      </c>
      <c r="K616" s="174"/>
      <c r="L616" s="174"/>
      <c r="M616" s="174"/>
      <c r="N616" s="174"/>
    </row>
    <row r="617" spans="1:14" s="4" customFormat="1" ht="27.75" customHeight="1">
      <c r="A617" s="36"/>
      <c r="B617" s="78" t="s">
        <v>961</v>
      </c>
      <c r="C617" s="137"/>
      <c r="D617" s="137"/>
      <c r="E617" s="94" t="s">
        <v>189</v>
      </c>
      <c r="F617" s="34">
        <v>1999</v>
      </c>
      <c r="G617" s="34">
        <v>901.5</v>
      </c>
      <c r="H617" s="46">
        <v>799.6</v>
      </c>
      <c r="I617" s="71">
        <f t="shared" si="13"/>
        <v>88.69661674986135</v>
      </c>
      <c r="K617" s="174"/>
      <c r="L617" s="174"/>
      <c r="M617" s="174"/>
      <c r="N617" s="174"/>
    </row>
    <row r="618" spans="1:14" s="4" customFormat="1" ht="27.75" customHeight="1" thickBot="1">
      <c r="A618" s="37"/>
      <c r="B618" s="86" t="s">
        <v>60</v>
      </c>
      <c r="C618" s="138"/>
      <c r="D618" s="138"/>
      <c r="E618" s="109" t="s">
        <v>190</v>
      </c>
      <c r="F618" s="89">
        <v>1156211</v>
      </c>
      <c r="G618" s="89">
        <v>578105.8</v>
      </c>
      <c r="H618" s="47">
        <v>578105.8</v>
      </c>
      <c r="I618" s="71">
        <f t="shared" si="13"/>
        <v>100</v>
      </c>
      <c r="K618" s="174"/>
      <c r="L618" s="174"/>
      <c r="M618" s="174"/>
      <c r="N618" s="174"/>
    </row>
    <row r="619" spans="1:14" s="4" customFormat="1" ht="27.75" customHeight="1" thickBot="1">
      <c r="A619" s="14"/>
      <c r="B619" s="167" t="s">
        <v>962</v>
      </c>
      <c r="C619" s="104"/>
      <c r="D619" s="104"/>
      <c r="E619" s="168"/>
      <c r="F619" s="57">
        <f>SUM(F616:F618)</f>
        <v>1514697</v>
      </c>
      <c r="G619" s="57">
        <f>SUM(G616:G618)</f>
        <v>679007.3</v>
      </c>
      <c r="H619" s="54">
        <f>SUM(H617:H618)</f>
        <v>578905.4</v>
      </c>
      <c r="I619" s="71">
        <f t="shared" si="13"/>
        <v>85.25761063246301</v>
      </c>
      <c r="K619" s="174"/>
      <c r="L619" s="174"/>
      <c r="M619" s="174"/>
      <c r="N619" s="174"/>
    </row>
    <row r="620" spans="1:14" s="4" customFormat="1" ht="27.75" customHeight="1" thickBot="1">
      <c r="A620" s="169"/>
      <c r="B620" s="161" t="s">
        <v>964</v>
      </c>
      <c r="C620" s="38"/>
      <c r="D620" s="38"/>
      <c r="E620" s="119"/>
      <c r="F620" s="57">
        <f>F614+F619</f>
        <v>2152082.2</v>
      </c>
      <c r="G620" s="57">
        <f>G614+G619</f>
        <v>969694.9</v>
      </c>
      <c r="H620" s="184">
        <f>H614+H619</f>
        <v>771395.2</v>
      </c>
      <c r="I620" s="71">
        <f t="shared" si="13"/>
        <v>79.55029979017111</v>
      </c>
      <c r="K620" s="174"/>
      <c r="L620" s="174"/>
      <c r="M620" s="174"/>
      <c r="N620" s="174"/>
    </row>
    <row r="621" spans="1:14" s="4" customFormat="1" ht="27.75" customHeight="1">
      <c r="A621" s="92"/>
      <c r="B621" s="92"/>
      <c r="C621" s="39"/>
      <c r="D621" s="39"/>
      <c r="E621" s="123"/>
      <c r="F621" s="92"/>
      <c r="G621" s="93"/>
      <c r="H621" s="49"/>
      <c r="I621" s="170"/>
      <c r="K621" s="174"/>
      <c r="L621" s="174"/>
      <c r="M621" s="174"/>
      <c r="N621" s="174"/>
    </row>
    <row r="622" spans="5:14" s="3" customFormat="1" ht="27.75" customHeight="1">
      <c r="E622" s="40"/>
      <c r="G622" s="56"/>
      <c r="H622" s="44"/>
      <c r="I622" s="45"/>
      <c r="J622" s="43"/>
      <c r="K622" s="176"/>
      <c r="L622" s="171"/>
      <c r="M622" s="171"/>
      <c r="N622" s="171"/>
    </row>
    <row r="623" spans="5:14" s="3" customFormat="1" ht="27.75" customHeight="1">
      <c r="E623" s="40"/>
      <c r="G623" s="56"/>
      <c r="H623" s="44"/>
      <c r="I623" s="45"/>
      <c r="J623" s="43"/>
      <c r="K623" s="176"/>
      <c r="L623" s="171"/>
      <c r="M623" s="171"/>
      <c r="N623" s="171"/>
    </row>
    <row r="624" spans="5:14" s="3" customFormat="1" ht="27.75" customHeight="1">
      <c r="E624" s="40"/>
      <c r="G624" s="56"/>
      <c r="H624" s="44"/>
      <c r="I624" s="45"/>
      <c r="J624" s="43"/>
      <c r="K624" s="176"/>
      <c r="L624" s="171"/>
      <c r="M624" s="171"/>
      <c r="N624" s="171"/>
    </row>
    <row r="625" spans="5:14" s="3" customFormat="1" ht="27.75" customHeight="1">
      <c r="E625" s="40"/>
      <c r="G625" s="56"/>
      <c r="H625" s="44"/>
      <c r="I625" s="45"/>
      <c r="J625" s="43"/>
      <c r="K625" s="176"/>
      <c r="L625" s="171"/>
      <c r="M625" s="171"/>
      <c r="N625" s="171"/>
    </row>
    <row r="626" spans="5:14" s="3" customFormat="1" ht="27.75" customHeight="1">
      <c r="E626" s="40"/>
      <c r="G626" s="56"/>
      <c r="H626" s="44"/>
      <c r="I626" s="45"/>
      <c r="J626" s="43"/>
      <c r="K626" s="176"/>
      <c r="L626" s="171"/>
      <c r="M626" s="171"/>
      <c r="N626" s="171"/>
    </row>
  </sheetData>
  <sheetProtection/>
  <protectedRanges>
    <protectedRange sqref="G616:H616" name="Range3"/>
  </protectedRanges>
  <mergeCells count="3">
    <mergeCell ref="A3:I3"/>
    <mergeCell ref="B50:E50"/>
    <mergeCell ref="B2:I2"/>
  </mergeCells>
  <printOptions/>
  <pageMargins left="0.2" right="0.1968503937007874" top="0.2755905511811024" bottom="0.15748031496062992" header="0.2362204724409449" footer="0.196850393700787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2018-10-04T09:02:01Z</cp:lastPrinted>
  <dcterms:created xsi:type="dcterms:W3CDTF">2006-09-28T05:33:49Z</dcterms:created>
  <dcterms:modified xsi:type="dcterms:W3CDTF">2022-07-12T06:37:24Z</dcterms:modified>
  <cp:category/>
  <cp:version/>
  <cp:contentType/>
  <cp:contentStatus/>
</cp:coreProperties>
</file>