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irius\Desktop\"/>
    </mc:Choice>
  </mc:AlternateContent>
  <bookViews>
    <workbookView xWindow="0" yWindow="0" windowWidth="24000" windowHeight="8565"/>
  </bookViews>
  <sheets>
    <sheet name="2021 Նախագիծ" sheetId="13" r:id="rId1"/>
    <sheet name="2021 Հաստատված" sheetId="12" r:id="rId2"/>
  </sheets>
  <calcPr calcId="162913"/>
</workbook>
</file>

<file path=xl/calcChain.xml><?xml version="1.0" encoding="utf-8"?>
<calcChain xmlns="http://schemas.openxmlformats.org/spreadsheetml/2006/main">
  <c r="K17" i="12" l="1"/>
  <c r="K48" i="12"/>
  <c r="K48" i="13"/>
  <c r="J48" i="13"/>
  <c r="G47" i="13"/>
  <c r="E47" i="13"/>
  <c r="E48" i="13" s="1"/>
  <c r="C47" i="13"/>
  <c r="L46" i="13"/>
  <c r="L45" i="13"/>
  <c r="L44" i="13"/>
  <c r="L43" i="13"/>
  <c r="L42" i="13"/>
  <c r="L39" i="13"/>
  <c r="L38" i="13"/>
  <c r="L37" i="13"/>
  <c r="L36" i="13"/>
  <c r="L35" i="13"/>
  <c r="C35" i="13"/>
  <c r="L34" i="13"/>
  <c r="L33" i="13"/>
  <c r="L32" i="13"/>
  <c r="L31" i="13"/>
  <c r="G31" i="13"/>
  <c r="E31" i="13"/>
  <c r="C31" i="13"/>
  <c r="L30" i="13"/>
  <c r="L29" i="13"/>
  <c r="L28" i="13"/>
  <c r="L27" i="13"/>
  <c r="L26" i="13"/>
  <c r="L25" i="13"/>
  <c r="G25" i="13"/>
  <c r="G48" i="13"/>
  <c r="E25" i="13"/>
  <c r="C25" i="13"/>
  <c r="L24" i="13"/>
  <c r="L23" i="13"/>
  <c r="L22" i="13"/>
  <c r="L21" i="13"/>
  <c r="L20" i="13"/>
  <c r="L19" i="13"/>
  <c r="L18" i="13"/>
  <c r="L17" i="13"/>
  <c r="G17" i="13"/>
  <c r="C17" i="13"/>
  <c r="C48" i="13" s="1"/>
  <c r="L16" i="13"/>
  <c r="L15" i="13"/>
  <c r="L14" i="13"/>
  <c r="L13" i="13"/>
  <c r="L12" i="13"/>
  <c r="L11" i="13"/>
  <c r="L10" i="13"/>
  <c r="L9" i="13"/>
  <c r="G9" i="13"/>
  <c r="C9" i="13"/>
  <c r="L8" i="13"/>
  <c r="L48" i="13" s="1"/>
  <c r="L7" i="13"/>
  <c r="L6" i="13"/>
  <c r="L7" i="12"/>
  <c r="L8" i="12"/>
  <c r="L9" i="12"/>
  <c r="L10" i="12"/>
  <c r="L11" i="12"/>
  <c r="L12" i="12"/>
  <c r="L13" i="12"/>
  <c r="L14" i="12"/>
  <c r="L15" i="12"/>
  <c r="L16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2" i="12"/>
  <c r="L43" i="12"/>
  <c r="L44" i="12"/>
  <c r="L45" i="12"/>
  <c r="L46" i="12"/>
  <c r="L6" i="12"/>
  <c r="J48" i="12"/>
  <c r="E47" i="12"/>
  <c r="C47" i="12"/>
  <c r="C35" i="12"/>
  <c r="C17" i="12"/>
  <c r="C9" i="12"/>
  <c r="C48" i="12" s="1"/>
  <c r="C31" i="12"/>
  <c r="C25" i="12"/>
  <c r="E25" i="12"/>
  <c r="E31" i="12"/>
  <c r="E48" i="12" s="1"/>
  <c r="G47" i="12"/>
  <c r="G25" i="12"/>
  <c r="G31" i="12"/>
  <c r="G17" i="12"/>
  <c r="G48" i="12" s="1"/>
  <c r="G9" i="12"/>
  <c r="L48" i="12"/>
  <c r="L17" i="12"/>
</calcChain>
</file>

<file path=xl/sharedStrings.xml><?xml version="1.0" encoding="utf-8"?>
<sst xmlns="http://schemas.openxmlformats.org/spreadsheetml/2006/main" count="120" uniqueCount="53">
  <si>
    <t>Համայնքի ղեկավարի տեղակալ</t>
  </si>
  <si>
    <t>Համայնքի ղեկավարի օգնական</t>
  </si>
  <si>
    <t>Վարչական ղեկավարներ 1501-2000բնակիչ</t>
  </si>
  <si>
    <t>Վարչական ղեկավարներ 1001-1500բնակիչ</t>
  </si>
  <si>
    <t>Վարչական ղեկավարներ 500-1000 բնակիչ</t>
  </si>
  <si>
    <t>Աշխատակազմի քարտուղար</t>
  </si>
  <si>
    <t>Գլխավոր մասնագետ</t>
  </si>
  <si>
    <t>Առաջատար մասնագետ</t>
  </si>
  <si>
    <t>Առաջին կարգի մասնագետ</t>
  </si>
  <si>
    <t>Երկրորդ կարգի մասնագետ</t>
  </si>
  <si>
    <t>Տնտեսվար</t>
  </si>
  <si>
    <t>Վարորդ</t>
  </si>
  <si>
    <t>Հավաքարար</t>
  </si>
  <si>
    <t>Ընդամենը</t>
  </si>
  <si>
    <t xml:space="preserve">  ՏԵԽՆԻԿԱԿԱՆ ՍՊԱՍԱՐԿՈՒՄ ԻՐԱԿԱՆԱՑՆՈՂ ԱՆՁՆԱԿԱԶՄ</t>
  </si>
  <si>
    <t>Գործավար</t>
  </si>
  <si>
    <t>Բաժնի պետ</t>
  </si>
  <si>
    <t>հ</t>
  </si>
  <si>
    <t>Համայնքի ղեկավարի դրույքաչափի  համեմատ                 ( % -ային)</t>
  </si>
  <si>
    <t xml:space="preserve">Գլխավոր մասնագետ  </t>
  </si>
  <si>
    <t>Աշխատակազմ</t>
  </si>
  <si>
    <t xml:space="preserve"> Պաշտոնի անվանումը</t>
  </si>
  <si>
    <t xml:space="preserve">Համայնքի ղեկավար </t>
  </si>
  <si>
    <t>Հայեցողական   պաշտոններ</t>
  </si>
  <si>
    <t>Քաղաքական պաշտոններ</t>
  </si>
  <si>
    <t>Վարչական պաշտոններ</t>
  </si>
  <si>
    <t xml:space="preserve">          ՀԱՄԱՅՆՔԱՅԻՆ ԾԱՌԱՅՈՒԹՅԱՆ ՊԱՇՏՈՆՆԵՐ</t>
  </si>
  <si>
    <t xml:space="preserve">Ընդամենը՝   </t>
  </si>
  <si>
    <t>Փականագործ-էլեկտրիկ</t>
  </si>
  <si>
    <t xml:space="preserve">Գործավար </t>
  </si>
  <si>
    <t>Բնակավայրերի վարչական նստավայրերի հավաքարարներ</t>
  </si>
  <si>
    <t xml:space="preserve">                 ԸՆԴԱՄԵՆԸ՝</t>
  </si>
  <si>
    <t>Ֆինանսատնտեսագիտական, եկամուտների հաշվառման և հավաքագրման բաժին</t>
  </si>
  <si>
    <t xml:space="preserve">    Քաղաքացիական կացության ակտերի գրանցման Ախուրյանի տարածքային բաժին </t>
  </si>
  <si>
    <t xml:space="preserve">Քաղաքացիական կացության ակտերի գրանցման Ախուրյանի տարածքային բաժնի պետ </t>
  </si>
  <si>
    <t>Քաղաքացիական կացության ակտերի գրանցման Ախուրյանի տարածքային բաժնի առաջին կարգի մասնագետ`</t>
  </si>
  <si>
    <t>Հավելված 2                                                                      
Հայաստանի Հանրապետության
 Շիրակի մարզի  Ախուրյան  համայնքի 
ավագանու 2020թվականի դեկտմբերի     -ի                                                                                                                                  թիվ    ․․․․․․․․․․․- որոշման</t>
  </si>
  <si>
    <t>Աշխատողների թիվը</t>
  </si>
  <si>
    <t>Ախուրյան համայնքի ղեկավար՝                Ա․Իգիթյան</t>
  </si>
  <si>
    <t>Աշխատողների քանակը`  61</t>
  </si>
  <si>
    <t>Սահմանված հաստիքային միավորների թիվը</t>
  </si>
  <si>
    <t>Հաստիքային միավոր</t>
  </si>
  <si>
    <t>Ընդամենը ամսեկան աշխատավարձի ֆոնդը</t>
  </si>
  <si>
    <t>Սահմանված հաստիքային միավորի պաշտոնային դրույքի չափը</t>
  </si>
  <si>
    <t>ՀԱՅԱՍՏԱՆԻ ՀԱՆՐԱՊԵՏՈՒԹՅԱՆ ՇԻՐԱԿԻ ՄԱՐԶԻ  ԱԽՈՒՐՅԱՆԻ ՀԱՄԱՅՆՔԱՊԵՏԱՐԱՆԻ  ԱՇԽԱՏԱԿԱԶՄԻ ԱՇԽԱՏՈՂՆԵՐԻ ՔԱՆԱԿԸ, ՀԱՍՏԻՔԱՑՈՒՑԱԿԸ ԵՎ ՍԱՀՄԱՆՎԱԾ ՊԱՇՏՈՆԱՅԻՆ ԴՐՈՒՅՔԱՉԱՓԵՐԸ</t>
  </si>
  <si>
    <t>Հարկային գործակալ  /Արևիկ, Բասեն,Կամո,Կառնուտ, Ջրառատ և Այգաբաց բնակավայ/</t>
  </si>
  <si>
    <r>
      <t xml:space="preserve">Հարկային գործակալ  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/Հովիտ/</t>
    </r>
  </si>
  <si>
    <t>Ընդամենը 2021թ բյուջեյի նախագիծ</t>
  </si>
  <si>
    <t xml:space="preserve">Ընդամենը 2020թ  հաստատված բյուջեյի </t>
  </si>
  <si>
    <t>Ընդամենը աշխատավարձի բարձրացում</t>
  </si>
  <si>
    <t>Դռնապահ - բագապահ</t>
  </si>
  <si>
    <t>ՆԱԽԱԳԻԾ</t>
  </si>
  <si>
    <t>ՀԱՍՏԱՏՎԱԾ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</si>
</sst>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2"/>
      <color indexed="8"/>
      <name val="GHEA Grapalat"/>
      <family val="3"/>
    </font>
    <font>
      <sz val="10"/>
      <color indexed="8"/>
      <name val="GHEA Grapalat"/>
      <family val="3"/>
    </font>
    <font>
      <sz val="12"/>
      <name val="GHEA Grapalat"/>
      <family val="3"/>
    </font>
    <font>
      <b/>
      <sz val="12"/>
      <name val="GHEA Grapalat"/>
      <family val="3"/>
    </font>
    <font>
      <b/>
      <sz val="12"/>
      <color indexed="8"/>
      <name val="GHEA Grapalat"/>
      <family val="3"/>
    </font>
    <font>
      <sz val="12"/>
      <name val="Arial"/>
      <family val="2"/>
    </font>
    <font>
      <sz val="10"/>
      <name val="GHEA Grapalat"/>
      <family val="3"/>
      <charset val="204"/>
    </font>
    <font>
      <sz val="11"/>
      <name val="GHEA Grapalat"/>
      <family val="3"/>
    </font>
    <font>
      <b/>
      <sz val="1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sz val="12"/>
      <name val="Arial"/>
      <family val="2"/>
      <charset val="204"/>
    </font>
    <font>
      <b/>
      <sz val="10"/>
      <name val="GHEA Grapalat"/>
      <family val="3"/>
    </font>
    <font>
      <b/>
      <sz val="12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0" xfId="0" applyFont="1"/>
    <xf numFmtId="0" fontId="3" fillId="0" borderId="1" xfId="0" applyFont="1" applyFill="1" applyBorder="1" applyAlignment="1">
      <alignment horizontal="right" vertical="center" wrapText="1"/>
    </xf>
    <xf numFmtId="0" fontId="6" fillId="0" borderId="0" xfId="0" applyFont="1" applyBorder="1"/>
    <xf numFmtId="0" fontId="3" fillId="0" borderId="1" xfId="0" applyFont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justify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/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vertical="center"/>
    </xf>
    <xf numFmtId="9" fontId="10" fillId="0" borderId="2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6" fillId="0" borderId="1" xfId="0" applyFont="1" applyBorder="1"/>
    <xf numFmtId="0" fontId="11" fillId="0" borderId="6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5" fillId="0" borderId="10" xfId="0" applyFont="1" applyFill="1" applyBorder="1" applyAlignment="1">
      <alignment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2" fillId="0" borderId="1" xfId="0" applyFont="1" applyBorder="1"/>
    <xf numFmtId="0" fontId="15" fillId="0" borderId="1" xfId="1" applyBorder="1"/>
    <xf numFmtId="0" fontId="13" fillId="0" borderId="4" xfId="0" applyFont="1" applyFill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tabSelected="1" topLeftCell="A4" workbookViewId="0">
      <selection activeCell="B50" sqref="B50"/>
    </sheetView>
  </sheetViews>
  <sheetFormatPr defaultRowHeight="15" x14ac:dyDescent="0.2"/>
  <cols>
    <col min="1" max="1" width="5.7109375" style="8" customWidth="1"/>
    <col min="2" max="2" width="44.140625" style="8" customWidth="1"/>
    <col min="3" max="3" width="7.140625" style="8" customWidth="1"/>
    <col min="4" max="4" width="7.28515625" style="34" customWidth="1"/>
    <col min="5" max="5" width="10" style="8" customWidth="1"/>
    <col min="6" max="6" width="13.28515625" style="8" customWidth="1"/>
    <col min="7" max="7" width="12" style="8" customWidth="1"/>
    <col min="8" max="8" width="9.85546875" style="8" hidden="1" customWidth="1"/>
    <col min="9" max="9" width="9.140625" style="8"/>
    <col min="10" max="10" width="14.140625" style="8" customWidth="1"/>
    <col min="11" max="11" width="17" style="8" customWidth="1"/>
    <col min="12" max="12" width="14.7109375" style="8" customWidth="1"/>
    <col min="13" max="16384" width="9.140625" style="8"/>
  </cols>
  <sheetData>
    <row r="1" spans="1:65" ht="76.5" customHeight="1" x14ac:dyDescent="0.2">
      <c r="A1" s="1"/>
      <c r="B1" s="80" t="s">
        <v>36</v>
      </c>
      <c r="C1" s="80"/>
      <c r="D1" s="80"/>
      <c r="E1" s="80"/>
      <c r="F1" s="80"/>
      <c r="G1" s="80"/>
      <c r="H1" s="81"/>
    </row>
    <row r="2" spans="1:65" ht="59.25" customHeight="1" x14ac:dyDescent="0.2">
      <c r="A2" s="82" t="s">
        <v>44</v>
      </c>
      <c r="B2" s="83"/>
      <c r="C2" s="83"/>
      <c r="D2" s="83"/>
      <c r="E2" s="83"/>
      <c r="F2" s="83"/>
      <c r="G2" s="83"/>
      <c r="H2" s="84"/>
      <c r="J2" s="85" t="s">
        <v>52</v>
      </c>
      <c r="K2" s="85"/>
      <c r="L2" s="85"/>
    </row>
    <row r="3" spans="1:65" ht="87" customHeight="1" x14ac:dyDescent="0.2">
      <c r="A3" s="26" t="s">
        <v>17</v>
      </c>
      <c r="B3" s="27" t="s">
        <v>21</v>
      </c>
      <c r="C3" s="77" t="s">
        <v>37</v>
      </c>
      <c r="D3" s="77" t="s">
        <v>41</v>
      </c>
      <c r="E3" s="77" t="s">
        <v>40</v>
      </c>
      <c r="F3" s="77" t="s">
        <v>43</v>
      </c>
      <c r="G3" s="77" t="s">
        <v>42</v>
      </c>
      <c r="H3" s="28" t="s">
        <v>18</v>
      </c>
      <c r="J3" s="78" t="s">
        <v>47</v>
      </c>
      <c r="K3" s="78" t="s">
        <v>48</v>
      </c>
      <c r="L3" s="79" t="s">
        <v>49</v>
      </c>
    </row>
    <row r="4" spans="1:65" ht="20.25" customHeight="1" x14ac:dyDescent="0.2">
      <c r="A4" s="7"/>
      <c r="B4" s="86" t="s">
        <v>39</v>
      </c>
      <c r="C4" s="86"/>
      <c r="D4" s="86"/>
      <c r="E4" s="86"/>
      <c r="F4" s="86"/>
      <c r="G4" s="86"/>
      <c r="H4" s="86"/>
      <c r="J4" s="50"/>
      <c r="K4" s="50"/>
      <c r="L4" s="50"/>
    </row>
    <row r="5" spans="1:65" ht="23.25" customHeight="1" x14ac:dyDescent="0.2">
      <c r="A5" s="87" t="s">
        <v>24</v>
      </c>
      <c r="B5" s="88"/>
      <c r="C5" s="88"/>
      <c r="D5" s="88"/>
      <c r="E5" s="88"/>
      <c r="F5" s="88"/>
      <c r="G5" s="88"/>
      <c r="H5" s="89"/>
      <c r="J5" s="50"/>
      <c r="K5" s="50"/>
      <c r="L5" s="50"/>
    </row>
    <row r="6" spans="1:65" ht="20.100000000000001" customHeight="1" x14ac:dyDescent="0.2">
      <c r="A6" s="12">
        <v>1</v>
      </c>
      <c r="B6" s="13" t="s">
        <v>22</v>
      </c>
      <c r="C6" s="12">
        <v>1</v>
      </c>
      <c r="D6" s="12">
        <v>1</v>
      </c>
      <c r="E6" s="12">
        <v>1</v>
      </c>
      <c r="F6" s="14">
        <v>440160</v>
      </c>
      <c r="G6" s="14">
        <v>440160</v>
      </c>
      <c r="H6" s="22">
        <v>290000</v>
      </c>
      <c r="J6" s="50">
        <v>440160</v>
      </c>
      <c r="K6" s="14">
        <v>396000</v>
      </c>
      <c r="L6" s="50">
        <f>J6-K6</f>
        <v>44160</v>
      </c>
    </row>
    <row r="7" spans="1:65" ht="20.100000000000001" customHeight="1" x14ac:dyDescent="0.2">
      <c r="A7" s="12">
        <v>2</v>
      </c>
      <c r="B7" s="13" t="s">
        <v>0</v>
      </c>
      <c r="C7" s="12">
        <v>1</v>
      </c>
      <c r="D7" s="12">
        <v>1</v>
      </c>
      <c r="E7" s="12">
        <v>1</v>
      </c>
      <c r="F7" s="14">
        <v>310000</v>
      </c>
      <c r="G7" s="14">
        <v>310000</v>
      </c>
      <c r="H7" s="22"/>
      <c r="J7" s="50">
        <v>310000</v>
      </c>
      <c r="K7" s="14">
        <v>290000</v>
      </c>
      <c r="L7" s="50">
        <f t="shared" ref="L7:L46" si="0">J7-K7</f>
        <v>20000</v>
      </c>
    </row>
    <row r="8" spans="1:65" ht="20.100000000000001" customHeight="1" x14ac:dyDescent="0.2">
      <c r="A8" s="12">
        <v>3</v>
      </c>
      <c r="B8" s="13" t="s">
        <v>0</v>
      </c>
      <c r="C8" s="12">
        <v>1</v>
      </c>
      <c r="D8" s="12">
        <v>1</v>
      </c>
      <c r="E8" s="12">
        <v>1</v>
      </c>
      <c r="F8" s="15">
        <v>310000</v>
      </c>
      <c r="G8" s="15">
        <v>310000</v>
      </c>
      <c r="H8" s="23">
        <v>270000</v>
      </c>
      <c r="J8" s="50">
        <v>310000</v>
      </c>
      <c r="K8" s="15">
        <v>270000</v>
      </c>
      <c r="L8" s="50">
        <f t="shared" si="0"/>
        <v>40000</v>
      </c>
    </row>
    <row r="9" spans="1:65" ht="20.100000000000001" customHeight="1" x14ac:dyDescent="0.2">
      <c r="A9" s="12"/>
      <c r="B9" s="13" t="s">
        <v>13</v>
      </c>
      <c r="C9" s="12">
        <f>SUM(C6:C8)</f>
        <v>3</v>
      </c>
      <c r="D9" s="12"/>
      <c r="E9" s="36">
        <v>3</v>
      </c>
      <c r="F9" s="15"/>
      <c r="G9" s="31">
        <f>SUM(G6:G8)</f>
        <v>1060160</v>
      </c>
      <c r="H9" s="23"/>
      <c r="J9" s="50"/>
      <c r="K9" s="50"/>
      <c r="L9" s="50">
        <f t="shared" si="0"/>
        <v>0</v>
      </c>
    </row>
    <row r="10" spans="1:65" ht="20.100000000000001" customHeight="1" x14ac:dyDescent="0.2">
      <c r="A10" s="82" t="s">
        <v>23</v>
      </c>
      <c r="B10" s="83"/>
      <c r="C10" s="83"/>
      <c r="D10" s="83"/>
      <c r="E10" s="83"/>
      <c r="F10" s="83"/>
      <c r="G10" s="84"/>
      <c r="H10" s="23"/>
      <c r="I10" s="10"/>
      <c r="J10" s="50"/>
      <c r="K10" s="50"/>
      <c r="L10" s="5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20.100000000000001" customHeight="1" x14ac:dyDescent="0.2">
      <c r="A11" s="46">
        <v>4</v>
      </c>
      <c r="B11" s="47" t="s">
        <v>1</v>
      </c>
      <c r="C11" s="46">
        <v>1</v>
      </c>
      <c r="D11" s="46">
        <v>1</v>
      </c>
      <c r="E11" s="46">
        <v>1</v>
      </c>
      <c r="F11" s="38">
        <v>190000</v>
      </c>
      <c r="G11" s="38">
        <v>190000</v>
      </c>
      <c r="H11" s="48">
        <v>170000</v>
      </c>
      <c r="I11" s="10"/>
      <c r="J11" s="50">
        <v>190000</v>
      </c>
      <c r="K11" s="50">
        <v>170000</v>
      </c>
      <c r="L11" s="50">
        <f t="shared" si="0"/>
        <v>20000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s="50" customFormat="1" ht="20.100000000000001" customHeight="1" x14ac:dyDescent="0.2">
      <c r="A12" s="12"/>
      <c r="B12" s="13" t="s">
        <v>13</v>
      </c>
      <c r="C12" s="12">
        <v>1</v>
      </c>
      <c r="D12" s="12">
        <v>1</v>
      </c>
      <c r="E12" s="36">
        <v>1</v>
      </c>
      <c r="F12" s="38"/>
      <c r="G12" s="51">
        <v>190000</v>
      </c>
      <c r="H12" s="23"/>
      <c r="I12" s="10"/>
      <c r="L12" s="5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20.100000000000001" customHeight="1" x14ac:dyDescent="0.2">
      <c r="A13" s="91" t="s">
        <v>25</v>
      </c>
      <c r="B13" s="92"/>
      <c r="C13" s="92"/>
      <c r="D13" s="92"/>
      <c r="E13" s="92"/>
      <c r="F13" s="92"/>
      <c r="G13" s="93"/>
      <c r="H13" s="49"/>
      <c r="I13" s="10"/>
      <c r="J13" s="50"/>
      <c r="K13" s="50"/>
      <c r="L13" s="5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0.100000000000001" customHeight="1" x14ac:dyDescent="0.2">
      <c r="A14" s="12">
        <v>5</v>
      </c>
      <c r="B14" s="16" t="s">
        <v>2</v>
      </c>
      <c r="C14" s="12">
        <v>2</v>
      </c>
      <c r="D14" s="12">
        <v>1</v>
      </c>
      <c r="E14" s="12">
        <v>2</v>
      </c>
      <c r="F14" s="15">
        <v>280000</v>
      </c>
      <c r="G14" s="14">
        <v>560000</v>
      </c>
      <c r="H14" s="22">
        <v>520000</v>
      </c>
      <c r="I14" s="53"/>
      <c r="J14" s="14">
        <v>560000</v>
      </c>
      <c r="K14" s="14">
        <v>520000</v>
      </c>
      <c r="L14" s="50">
        <f t="shared" si="0"/>
        <v>40000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0.100000000000001" customHeight="1" x14ac:dyDescent="0.2">
      <c r="A15" s="12">
        <v>6</v>
      </c>
      <c r="B15" s="16" t="s">
        <v>3</v>
      </c>
      <c r="C15" s="12">
        <v>3</v>
      </c>
      <c r="D15" s="12">
        <v>1</v>
      </c>
      <c r="E15" s="12">
        <v>3</v>
      </c>
      <c r="F15" s="15">
        <v>260000</v>
      </c>
      <c r="G15" s="15">
        <v>780000</v>
      </c>
      <c r="H15" s="23">
        <v>720000</v>
      </c>
      <c r="I15" s="53"/>
      <c r="J15" s="15">
        <v>780000</v>
      </c>
      <c r="K15" s="15">
        <v>720000</v>
      </c>
      <c r="L15" s="50">
        <f t="shared" si="0"/>
        <v>60000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20.100000000000001" customHeight="1" x14ac:dyDescent="0.2">
      <c r="A16" s="12">
        <v>7</v>
      </c>
      <c r="B16" s="16" t="s">
        <v>4</v>
      </c>
      <c r="C16" s="12">
        <v>2</v>
      </c>
      <c r="D16" s="12">
        <v>1</v>
      </c>
      <c r="E16" s="12">
        <v>2</v>
      </c>
      <c r="F16" s="15">
        <v>240000</v>
      </c>
      <c r="G16" s="14">
        <v>480000</v>
      </c>
      <c r="H16" s="23"/>
      <c r="I16" s="53"/>
      <c r="J16" s="14">
        <v>480000</v>
      </c>
      <c r="K16" s="14">
        <v>440000</v>
      </c>
      <c r="L16" s="50">
        <f t="shared" si="0"/>
        <v>40000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20.100000000000001" customHeight="1" x14ac:dyDescent="0.2">
      <c r="A17" s="12"/>
      <c r="B17" s="16" t="s">
        <v>13</v>
      </c>
      <c r="C17" s="12">
        <f>SUM(C14:C16)</f>
        <v>7</v>
      </c>
      <c r="D17" s="12"/>
      <c r="E17" s="36">
        <v>7</v>
      </c>
      <c r="F17" s="15"/>
      <c r="G17" s="52">
        <f>SUM(G14:G16)</f>
        <v>1820000</v>
      </c>
      <c r="H17" s="22">
        <v>440000</v>
      </c>
      <c r="I17" s="53"/>
      <c r="J17" s="50"/>
      <c r="K17" s="50"/>
      <c r="L17" s="50">
        <f t="shared" si="0"/>
        <v>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20.100000000000001" customHeight="1" x14ac:dyDescent="0.2">
      <c r="A18" s="82" t="s">
        <v>26</v>
      </c>
      <c r="B18" s="83"/>
      <c r="C18" s="83"/>
      <c r="D18" s="83"/>
      <c r="E18" s="83"/>
      <c r="F18" s="83"/>
      <c r="G18" s="83"/>
      <c r="H18" s="83"/>
      <c r="I18" s="53"/>
      <c r="J18" s="50"/>
      <c r="K18" s="50"/>
      <c r="L18" s="5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20.100000000000001" customHeight="1" x14ac:dyDescent="0.2">
      <c r="A19" s="3">
        <v>8</v>
      </c>
      <c r="B19" s="11" t="s">
        <v>5</v>
      </c>
      <c r="C19" s="32">
        <v>1</v>
      </c>
      <c r="D19" s="32">
        <v>1</v>
      </c>
      <c r="E19" s="3">
        <v>1</v>
      </c>
      <c r="F19" s="5">
        <v>290000</v>
      </c>
      <c r="G19" s="9">
        <v>290000</v>
      </c>
      <c r="H19" s="4">
        <v>270000</v>
      </c>
      <c r="I19" s="53"/>
      <c r="J19" s="50">
        <v>290000</v>
      </c>
      <c r="K19" s="50">
        <v>270000</v>
      </c>
      <c r="L19" s="50">
        <f t="shared" si="0"/>
        <v>20000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19.5" customHeight="1" x14ac:dyDescent="0.2">
      <c r="A20" s="94" t="s">
        <v>20</v>
      </c>
      <c r="B20" s="95"/>
      <c r="C20" s="95"/>
      <c r="D20" s="95"/>
      <c r="E20" s="95"/>
      <c r="F20" s="95"/>
      <c r="G20" s="95"/>
      <c r="H20" s="95"/>
      <c r="I20" s="53"/>
      <c r="J20" s="50"/>
      <c r="K20" s="50"/>
      <c r="L20" s="5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ht="20.100000000000001" customHeight="1" x14ac:dyDescent="0.2">
      <c r="A21" s="12">
        <v>9</v>
      </c>
      <c r="B21" s="17" t="s">
        <v>6</v>
      </c>
      <c r="C21" s="63">
        <v>6</v>
      </c>
      <c r="D21" s="29">
        <v>1</v>
      </c>
      <c r="E21" s="12">
        <v>6</v>
      </c>
      <c r="F21" s="15">
        <v>190000</v>
      </c>
      <c r="G21" s="15">
        <v>1140000</v>
      </c>
      <c r="H21" s="23">
        <v>1020000</v>
      </c>
      <c r="I21" s="53"/>
      <c r="J21" s="15">
        <v>1140000</v>
      </c>
      <c r="K21" s="15">
        <v>1020000</v>
      </c>
      <c r="L21" s="50">
        <f t="shared" si="0"/>
        <v>120000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ht="20.100000000000001" customHeight="1" x14ac:dyDescent="0.3">
      <c r="A22" s="12">
        <v>10</v>
      </c>
      <c r="B22" s="18" t="s">
        <v>7</v>
      </c>
      <c r="C22" s="64">
        <v>3</v>
      </c>
      <c r="D22" s="30">
        <v>1</v>
      </c>
      <c r="E22" s="12">
        <v>3</v>
      </c>
      <c r="F22" s="13">
        <v>170000</v>
      </c>
      <c r="G22" s="15">
        <v>510000</v>
      </c>
      <c r="H22" s="23">
        <v>450000</v>
      </c>
      <c r="I22" s="53"/>
      <c r="J22" s="15">
        <v>510000</v>
      </c>
      <c r="K22" s="15">
        <v>450000</v>
      </c>
      <c r="L22" s="50">
        <f t="shared" si="0"/>
        <v>60000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20.100000000000001" customHeight="1" x14ac:dyDescent="0.2">
      <c r="A23" s="12">
        <v>11</v>
      </c>
      <c r="B23" s="19" t="s">
        <v>8</v>
      </c>
      <c r="C23" s="63">
        <v>3</v>
      </c>
      <c r="D23" s="29">
        <v>1</v>
      </c>
      <c r="E23" s="12">
        <v>3</v>
      </c>
      <c r="F23" s="15">
        <v>155000</v>
      </c>
      <c r="G23" s="15">
        <v>465000</v>
      </c>
      <c r="H23" s="23">
        <v>405000</v>
      </c>
      <c r="I23" s="53"/>
      <c r="J23" s="15">
        <v>465000</v>
      </c>
      <c r="K23" s="15">
        <v>405000</v>
      </c>
      <c r="L23" s="50">
        <f t="shared" si="0"/>
        <v>60000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20.100000000000001" customHeight="1" x14ac:dyDescent="0.3">
      <c r="A24" s="12">
        <v>12</v>
      </c>
      <c r="B24" s="20" t="s">
        <v>9</v>
      </c>
      <c r="C24" s="65">
        <v>8</v>
      </c>
      <c r="D24" s="33">
        <v>1</v>
      </c>
      <c r="E24" s="12">
        <v>8</v>
      </c>
      <c r="F24" s="15">
        <v>140000</v>
      </c>
      <c r="G24" s="15">
        <v>1120000</v>
      </c>
      <c r="H24" s="23">
        <v>960000</v>
      </c>
      <c r="J24" s="15">
        <v>1120000</v>
      </c>
      <c r="K24" s="15">
        <v>960000</v>
      </c>
      <c r="L24" s="50">
        <f t="shared" si="0"/>
        <v>160000</v>
      </c>
    </row>
    <row r="25" spans="1:65" ht="20.100000000000001" customHeight="1" x14ac:dyDescent="0.3">
      <c r="A25" s="60"/>
      <c r="B25" s="16" t="s">
        <v>13</v>
      </c>
      <c r="C25" s="12">
        <f>SUM(C21:C24)</f>
        <v>20</v>
      </c>
      <c r="D25" s="33"/>
      <c r="E25" s="12">
        <f>SUM(E21:E24)</f>
        <v>20</v>
      </c>
      <c r="F25" s="15"/>
      <c r="G25" s="15">
        <f>SUM(G21:G24)</f>
        <v>3235000</v>
      </c>
      <c r="H25" s="62"/>
      <c r="J25" s="50"/>
      <c r="K25" s="50"/>
      <c r="L25" s="50">
        <f t="shared" si="0"/>
        <v>0</v>
      </c>
    </row>
    <row r="26" spans="1:65" s="35" customFormat="1" ht="20.100000000000001" customHeight="1" x14ac:dyDescent="0.2">
      <c r="A26" s="96" t="s">
        <v>32</v>
      </c>
      <c r="B26" s="97"/>
      <c r="C26" s="97"/>
      <c r="D26" s="97"/>
      <c r="E26" s="97"/>
      <c r="F26" s="97"/>
      <c r="G26" s="97"/>
      <c r="H26" s="98"/>
      <c r="J26" s="75"/>
      <c r="K26" s="75"/>
      <c r="L26" s="50">
        <f t="shared" si="0"/>
        <v>0</v>
      </c>
    </row>
    <row r="27" spans="1:65" ht="20.100000000000001" customHeight="1" x14ac:dyDescent="0.2">
      <c r="A27" s="12">
        <v>13</v>
      </c>
      <c r="B27" s="19" t="s">
        <v>16</v>
      </c>
      <c r="C27" s="63">
        <v>1</v>
      </c>
      <c r="D27" s="29">
        <v>1</v>
      </c>
      <c r="E27" s="12">
        <v>1</v>
      </c>
      <c r="F27" s="15">
        <v>260000</v>
      </c>
      <c r="G27" s="15">
        <v>260000</v>
      </c>
      <c r="H27" s="23">
        <v>240000</v>
      </c>
      <c r="J27" s="15">
        <v>260000</v>
      </c>
      <c r="K27" s="15">
        <v>240000</v>
      </c>
      <c r="L27" s="50">
        <f t="shared" si="0"/>
        <v>20000</v>
      </c>
    </row>
    <row r="28" spans="1:65" ht="20.100000000000001" customHeight="1" x14ac:dyDescent="0.3">
      <c r="A28" s="12">
        <v>14</v>
      </c>
      <c r="B28" s="55" t="s">
        <v>19</v>
      </c>
      <c r="C28" s="12">
        <v>1</v>
      </c>
      <c r="D28" s="56">
        <v>1</v>
      </c>
      <c r="E28" s="12">
        <v>1</v>
      </c>
      <c r="F28" s="15">
        <v>190000</v>
      </c>
      <c r="G28" s="15">
        <v>190000</v>
      </c>
      <c r="H28" s="23">
        <v>170000</v>
      </c>
      <c r="J28" s="15">
        <v>190000</v>
      </c>
      <c r="K28" s="15">
        <v>170000</v>
      </c>
      <c r="L28" s="50">
        <f t="shared" si="0"/>
        <v>20000</v>
      </c>
    </row>
    <row r="29" spans="1:65" ht="20.100000000000001" customHeight="1" x14ac:dyDescent="0.2">
      <c r="A29" s="12">
        <v>15</v>
      </c>
      <c r="B29" s="57" t="s">
        <v>7</v>
      </c>
      <c r="C29" s="12">
        <v>1</v>
      </c>
      <c r="D29" s="12">
        <v>1</v>
      </c>
      <c r="E29" s="12">
        <v>1</v>
      </c>
      <c r="F29" s="58">
        <v>170000</v>
      </c>
      <c r="G29" s="58">
        <v>170000</v>
      </c>
      <c r="H29" s="59">
        <v>150000</v>
      </c>
      <c r="J29" s="58">
        <v>170000</v>
      </c>
      <c r="K29" s="58">
        <v>150000</v>
      </c>
      <c r="L29" s="50">
        <f t="shared" si="0"/>
        <v>20000</v>
      </c>
    </row>
    <row r="30" spans="1:65" ht="20.100000000000001" customHeight="1" x14ac:dyDescent="0.2">
      <c r="A30" s="12">
        <v>16</v>
      </c>
      <c r="B30" s="16" t="s">
        <v>8</v>
      </c>
      <c r="C30" s="12">
        <v>2</v>
      </c>
      <c r="D30" s="12">
        <v>1</v>
      </c>
      <c r="E30" s="12">
        <v>2</v>
      </c>
      <c r="F30" s="58">
        <v>155000</v>
      </c>
      <c r="G30" s="58">
        <v>310000</v>
      </c>
      <c r="H30" s="59">
        <v>135000</v>
      </c>
      <c r="J30" s="58">
        <v>310000</v>
      </c>
      <c r="K30" s="58">
        <v>270000</v>
      </c>
      <c r="L30" s="50">
        <f t="shared" si="0"/>
        <v>40000</v>
      </c>
    </row>
    <row r="31" spans="1:65" ht="20.100000000000001" customHeight="1" x14ac:dyDescent="0.2">
      <c r="A31" s="60"/>
      <c r="B31" s="16" t="s">
        <v>13</v>
      </c>
      <c r="C31" s="12">
        <f>SUM(C27:C30)</f>
        <v>5</v>
      </c>
      <c r="D31" s="12"/>
      <c r="E31" s="12">
        <f>SUM(E27:E30)</f>
        <v>5</v>
      </c>
      <c r="F31" s="58"/>
      <c r="G31" s="61">
        <f>SUM(G27:G30)</f>
        <v>930000</v>
      </c>
      <c r="H31" s="61"/>
      <c r="J31" s="50"/>
      <c r="K31" s="50"/>
      <c r="L31" s="50">
        <f t="shared" si="0"/>
        <v>0</v>
      </c>
    </row>
    <row r="32" spans="1:65" ht="35.25" customHeight="1" x14ac:dyDescent="0.2">
      <c r="A32" s="94" t="s">
        <v>33</v>
      </c>
      <c r="B32" s="99"/>
      <c r="C32" s="99"/>
      <c r="D32" s="99"/>
      <c r="E32" s="99"/>
      <c r="F32" s="99"/>
      <c r="G32" s="99"/>
      <c r="H32" s="99"/>
      <c r="J32" s="76"/>
      <c r="K32" s="50"/>
      <c r="L32" s="50">
        <f t="shared" si="0"/>
        <v>0</v>
      </c>
    </row>
    <row r="33" spans="1:12" ht="36" customHeight="1" x14ac:dyDescent="0.2">
      <c r="A33" s="3">
        <v>17</v>
      </c>
      <c r="B33" s="21" t="s">
        <v>34</v>
      </c>
      <c r="C33" s="12">
        <v>1</v>
      </c>
      <c r="D33" s="12">
        <v>1</v>
      </c>
      <c r="E33" s="3">
        <v>1</v>
      </c>
      <c r="F33" s="3">
        <v>256623</v>
      </c>
      <c r="G33" s="3"/>
      <c r="H33" s="3">
        <v>256623</v>
      </c>
      <c r="J33" s="50"/>
      <c r="K33" s="50"/>
      <c r="L33" s="50">
        <f t="shared" si="0"/>
        <v>0</v>
      </c>
    </row>
    <row r="34" spans="1:12" ht="50.25" customHeight="1" x14ac:dyDescent="0.2">
      <c r="A34" s="3">
        <v>18</v>
      </c>
      <c r="B34" s="21" t="s">
        <v>35</v>
      </c>
      <c r="C34" s="12">
        <v>1</v>
      </c>
      <c r="D34" s="12">
        <v>1</v>
      </c>
      <c r="E34" s="3">
        <v>1</v>
      </c>
      <c r="F34" s="3">
        <v>133602</v>
      </c>
      <c r="G34" s="3"/>
      <c r="H34" s="3">
        <v>133602</v>
      </c>
      <c r="J34" s="50"/>
      <c r="K34" s="50"/>
      <c r="L34" s="50">
        <f t="shared" si="0"/>
        <v>0</v>
      </c>
    </row>
    <row r="35" spans="1:12" ht="28.5" customHeight="1" x14ac:dyDescent="0.2">
      <c r="A35" s="12"/>
      <c r="B35" s="37" t="s">
        <v>27</v>
      </c>
      <c r="C35" s="36">
        <f>SUM(C33:C34)</f>
        <v>2</v>
      </c>
      <c r="D35" s="36"/>
      <c r="E35" s="36">
        <v>2</v>
      </c>
      <c r="F35" s="31"/>
      <c r="G35" s="31"/>
      <c r="H35" s="24"/>
      <c r="J35" s="50"/>
      <c r="K35" s="50"/>
      <c r="L35" s="50">
        <f t="shared" si="0"/>
        <v>0</v>
      </c>
    </row>
    <row r="36" spans="1:12" ht="24" customHeight="1" x14ac:dyDescent="0.2">
      <c r="A36" s="12"/>
      <c r="B36" s="100" t="s">
        <v>14</v>
      </c>
      <c r="C36" s="101"/>
      <c r="D36" s="101"/>
      <c r="E36" s="101"/>
      <c r="F36" s="101"/>
      <c r="G36" s="101"/>
      <c r="H36" s="101"/>
      <c r="J36" s="50"/>
      <c r="K36" s="50"/>
      <c r="L36" s="50">
        <f t="shared" si="0"/>
        <v>0</v>
      </c>
    </row>
    <row r="37" spans="1:12" ht="20.100000000000001" customHeight="1" x14ac:dyDescent="0.2">
      <c r="A37" s="12">
        <v>19</v>
      </c>
      <c r="B37" s="16" t="s">
        <v>10</v>
      </c>
      <c r="C37" s="12">
        <v>1</v>
      </c>
      <c r="D37" s="12">
        <v>1</v>
      </c>
      <c r="E37" s="12">
        <v>1</v>
      </c>
      <c r="F37" s="15">
        <v>170000</v>
      </c>
      <c r="G37" s="15">
        <v>170000</v>
      </c>
      <c r="H37" s="23">
        <v>150000</v>
      </c>
      <c r="J37" s="15">
        <v>170000</v>
      </c>
      <c r="K37" s="15">
        <v>150000</v>
      </c>
      <c r="L37" s="50">
        <f t="shared" si="0"/>
        <v>20000</v>
      </c>
    </row>
    <row r="38" spans="1:12" ht="20.100000000000001" customHeight="1" x14ac:dyDescent="0.2">
      <c r="A38" s="12">
        <v>20</v>
      </c>
      <c r="B38" s="16" t="s">
        <v>15</v>
      </c>
      <c r="C38" s="12">
        <v>1</v>
      </c>
      <c r="D38" s="12">
        <v>1</v>
      </c>
      <c r="E38" s="12">
        <v>1</v>
      </c>
      <c r="F38" s="15">
        <v>113000</v>
      </c>
      <c r="G38" s="15">
        <v>113000</v>
      </c>
      <c r="H38" s="23"/>
      <c r="J38" s="15">
        <v>113000</v>
      </c>
      <c r="K38" s="15">
        <v>93000</v>
      </c>
      <c r="L38" s="50">
        <f t="shared" si="0"/>
        <v>20000</v>
      </c>
    </row>
    <row r="39" spans="1:12" ht="20.100000000000001" customHeight="1" x14ac:dyDescent="0.2">
      <c r="A39" s="12">
        <v>21</v>
      </c>
      <c r="B39" s="16" t="s">
        <v>29</v>
      </c>
      <c r="C39" s="12">
        <v>1</v>
      </c>
      <c r="D39" s="12">
        <v>1</v>
      </c>
      <c r="E39" s="12">
        <v>0.5</v>
      </c>
      <c r="F39" s="15">
        <v>113000</v>
      </c>
      <c r="G39" s="15">
        <v>56500</v>
      </c>
      <c r="H39" s="23"/>
      <c r="J39" s="15">
        <v>56500</v>
      </c>
      <c r="K39" s="15">
        <v>46500</v>
      </c>
      <c r="L39" s="50">
        <f t="shared" si="0"/>
        <v>10000</v>
      </c>
    </row>
    <row r="40" spans="1:12" ht="46.5" customHeight="1" x14ac:dyDescent="0.2">
      <c r="A40" s="12">
        <v>22</v>
      </c>
      <c r="B40" s="16" t="s">
        <v>45</v>
      </c>
      <c r="C40" s="12">
        <v>6</v>
      </c>
      <c r="D40" s="12">
        <v>1</v>
      </c>
      <c r="E40" s="12">
        <v>6</v>
      </c>
      <c r="F40" s="15">
        <v>100000</v>
      </c>
      <c r="G40" s="15">
        <v>600000</v>
      </c>
      <c r="H40" s="23"/>
      <c r="J40" s="15">
        <v>600000</v>
      </c>
      <c r="K40" s="50"/>
      <c r="L40" s="50"/>
    </row>
    <row r="41" spans="1:12" ht="20.100000000000001" customHeight="1" x14ac:dyDescent="0.2">
      <c r="A41" s="12">
        <v>23</v>
      </c>
      <c r="B41" s="16" t="s">
        <v>46</v>
      </c>
      <c r="C41" s="12">
        <v>1</v>
      </c>
      <c r="D41" s="12">
        <v>1</v>
      </c>
      <c r="E41" s="12">
        <v>1</v>
      </c>
      <c r="F41" s="15">
        <v>96000</v>
      </c>
      <c r="G41" s="15">
        <v>96000</v>
      </c>
      <c r="H41" s="23">
        <v>90000</v>
      </c>
      <c r="J41" s="15">
        <v>96000</v>
      </c>
      <c r="K41" s="50"/>
      <c r="L41" s="50"/>
    </row>
    <row r="42" spans="1:12" ht="20.100000000000001" customHeight="1" x14ac:dyDescent="0.2">
      <c r="A42" s="12">
        <v>24</v>
      </c>
      <c r="B42" s="16" t="s">
        <v>28</v>
      </c>
      <c r="C42" s="12">
        <v>1</v>
      </c>
      <c r="D42" s="12">
        <v>1</v>
      </c>
      <c r="E42" s="12">
        <v>1</v>
      </c>
      <c r="F42" s="15">
        <v>113000</v>
      </c>
      <c r="G42" s="15">
        <v>113000</v>
      </c>
      <c r="H42" s="23">
        <v>90000</v>
      </c>
      <c r="J42" s="15">
        <v>113000</v>
      </c>
      <c r="K42" s="15">
        <v>93000</v>
      </c>
      <c r="L42" s="50">
        <f t="shared" si="0"/>
        <v>20000</v>
      </c>
    </row>
    <row r="43" spans="1:12" ht="20.100000000000001" customHeight="1" x14ac:dyDescent="0.2">
      <c r="A43" s="12">
        <v>25</v>
      </c>
      <c r="B43" s="16" t="s">
        <v>11</v>
      </c>
      <c r="C43" s="12">
        <v>1</v>
      </c>
      <c r="D43" s="12">
        <v>1</v>
      </c>
      <c r="E43" s="12">
        <v>1</v>
      </c>
      <c r="F43" s="15">
        <v>140000</v>
      </c>
      <c r="G43" s="15">
        <v>140000</v>
      </c>
      <c r="H43" s="23">
        <v>120000</v>
      </c>
      <c r="J43" s="15">
        <v>140000</v>
      </c>
      <c r="K43" s="15">
        <v>120000</v>
      </c>
      <c r="L43" s="50">
        <f t="shared" si="0"/>
        <v>20000</v>
      </c>
    </row>
    <row r="44" spans="1:12" ht="20.100000000000001" customHeight="1" x14ac:dyDescent="0.2">
      <c r="A44" s="12">
        <v>26</v>
      </c>
      <c r="B44" s="16" t="s">
        <v>50</v>
      </c>
      <c r="C44" s="12">
        <v>1</v>
      </c>
      <c r="D44" s="12">
        <v>1</v>
      </c>
      <c r="E44" s="12">
        <v>1</v>
      </c>
      <c r="F44" s="15">
        <v>96000</v>
      </c>
      <c r="G44" s="15">
        <v>96000</v>
      </c>
      <c r="H44" s="23">
        <v>80000</v>
      </c>
      <c r="J44" s="15">
        <v>96000</v>
      </c>
      <c r="K44" s="15">
        <v>93000</v>
      </c>
      <c r="L44" s="50">
        <f t="shared" si="0"/>
        <v>3000</v>
      </c>
    </row>
    <row r="45" spans="1:12" ht="20.100000000000001" customHeight="1" x14ac:dyDescent="0.2">
      <c r="A45" s="12">
        <v>27</v>
      </c>
      <c r="B45" s="16" t="s">
        <v>12</v>
      </c>
      <c r="C45" s="12">
        <v>2</v>
      </c>
      <c r="D45" s="12">
        <v>1</v>
      </c>
      <c r="E45" s="12">
        <v>2</v>
      </c>
      <c r="F45" s="15">
        <v>96000</v>
      </c>
      <c r="G45" s="15">
        <v>192000</v>
      </c>
      <c r="H45" s="23">
        <v>160000</v>
      </c>
      <c r="J45" s="15">
        <v>192000</v>
      </c>
      <c r="K45" s="15">
        <v>186000</v>
      </c>
      <c r="L45" s="50">
        <f t="shared" si="0"/>
        <v>6000</v>
      </c>
    </row>
    <row r="46" spans="1:12" ht="33" customHeight="1" x14ac:dyDescent="0.2">
      <c r="A46" s="12">
        <v>28</v>
      </c>
      <c r="B46" s="16" t="s">
        <v>30</v>
      </c>
      <c r="C46" s="12">
        <v>7</v>
      </c>
      <c r="D46" s="12">
        <v>1</v>
      </c>
      <c r="E46" s="12">
        <v>3.5</v>
      </c>
      <c r="F46" s="15">
        <v>96000</v>
      </c>
      <c r="G46" s="15">
        <v>336000</v>
      </c>
      <c r="H46" s="23">
        <v>280000</v>
      </c>
      <c r="J46" s="15">
        <v>336000</v>
      </c>
      <c r="K46" s="15">
        <v>325500</v>
      </c>
      <c r="L46" s="50">
        <f t="shared" si="0"/>
        <v>10500</v>
      </c>
    </row>
    <row r="47" spans="1:12" ht="21" customHeight="1" thickBot="1" x14ac:dyDescent="0.25">
      <c r="A47" s="38"/>
      <c r="B47" s="39" t="s">
        <v>13</v>
      </c>
      <c r="C47" s="66">
        <f>SUM(C37:C46)</f>
        <v>22</v>
      </c>
      <c r="D47" s="40"/>
      <c r="E47" s="40">
        <f>SUM(E37:E46)</f>
        <v>18</v>
      </c>
      <c r="F47" s="41"/>
      <c r="G47" s="42">
        <f>SUM(G37:G46)</f>
        <v>1912500</v>
      </c>
      <c r="H47" s="25"/>
      <c r="J47" s="50"/>
      <c r="K47" s="50"/>
      <c r="L47" s="50"/>
    </row>
    <row r="48" spans="1:12" ht="30" customHeight="1" thickBot="1" x14ac:dyDescent="0.25">
      <c r="A48" s="43"/>
      <c r="B48" s="44" t="s">
        <v>31</v>
      </c>
      <c r="C48" s="67">
        <f>SUM(C9,C12,C17,C19,C25,C31,C35,C47)</f>
        <v>61</v>
      </c>
      <c r="D48" s="45"/>
      <c r="E48" s="67">
        <f>SUM(E9,E12,E17,E19,E25,E31,E35,E47)</f>
        <v>57</v>
      </c>
      <c r="F48" s="44"/>
      <c r="G48" s="54">
        <f>SUM(G9,G12,G17,G19,G25,G31,G47)</f>
        <v>9437660</v>
      </c>
      <c r="H48" s="6"/>
      <c r="J48" s="50">
        <f>SUM(J6:J47)</f>
        <v>9437660</v>
      </c>
      <c r="K48" s="50">
        <f>SUM(K6:K47)</f>
        <v>7848000</v>
      </c>
      <c r="L48" s="50">
        <f>SUM(L6:L47)</f>
        <v>893660</v>
      </c>
    </row>
    <row r="49" spans="1:12" ht="30" customHeight="1" x14ac:dyDescent="0.2">
      <c r="A49" s="2"/>
      <c r="B49" s="69"/>
      <c r="C49" s="70"/>
      <c r="D49" s="68"/>
      <c r="E49" s="70"/>
      <c r="F49" s="69"/>
      <c r="G49" s="71"/>
      <c r="H49" s="6"/>
    </row>
    <row r="50" spans="1:12" ht="30" customHeight="1" x14ac:dyDescent="0.2">
      <c r="A50" s="2"/>
      <c r="B50" s="2"/>
      <c r="C50" s="73"/>
      <c r="D50" s="72"/>
      <c r="H50" s="6"/>
      <c r="J50" s="73"/>
      <c r="K50" s="2"/>
      <c r="L50" s="74"/>
    </row>
    <row r="51" spans="1:12" ht="66.75" customHeight="1" x14ac:dyDescent="0.2">
      <c r="A51" s="1"/>
      <c r="B51" s="90" t="s">
        <v>38</v>
      </c>
      <c r="C51" s="90"/>
      <c r="D51" s="90"/>
      <c r="E51" s="90"/>
      <c r="F51" s="90"/>
      <c r="G51" s="90"/>
      <c r="H51" s="1"/>
    </row>
    <row r="52" spans="1:12" ht="24.95" customHeight="1" x14ac:dyDescent="0.2"/>
    <row r="53" spans="1:12" ht="24.95" customHeight="1" x14ac:dyDescent="0.2"/>
    <row r="54" spans="1:12" ht="24.95" customHeight="1" x14ac:dyDescent="0.2"/>
  </sheetData>
  <mergeCells count="13">
    <mergeCell ref="A10:G10"/>
    <mergeCell ref="B51:G51"/>
    <mergeCell ref="A13:G13"/>
    <mergeCell ref="A18:H18"/>
    <mergeCell ref="A20:H20"/>
    <mergeCell ref="A26:H26"/>
    <mergeCell ref="A32:H32"/>
    <mergeCell ref="B36:H36"/>
    <mergeCell ref="B1:H1"/>
    <mergeCell ref="A2:H2"/>
    <mergeCell ref="J2:L2"/>
    <mergeCell ref="B4:H4"/>
    <mergeCell ref="A5:H5"/>
  </mergeCells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4"/>
  <sheetViews>
    <sheetView workbookViewId="0">
      <selection activeCell="L8" sqref="L8"/>
    </sheetView>
  </sheetViews>
  <sheetFormatPr defaultRowHeight="15" x14ac:dyDescent="0.2"/>
  <cols>
    <col min="1" max="1" width="5.7109375" style="8" customWidth="1"/>
    <col min="2" max="2" width="44.140625" style="8" customWidth="1"/>
    <col min="3" max="3" width="7.140625" style="8" customWidth="1"/>
    <col min="4" max="4" width="7.28515625" style="34" customWidth="1"/>
    <col min="5" max="5" width="13" style="8" customWidth="1"/>
    <col min="6" max="6" width="13.28515625" style="8" customWidth="1"/>
    <col min="7" max="7" width="12" style="8" customWidth="1"/>
    <col min="8" max="8" width="9.85546875" style="8" hidden="1" customWidth="1"/>
    <col min="9" max="9" width="9.140625" style="8"/>
    <col min="10" max="10" width="14.140625" style="8" customWidth="1"/>
    <col min="11" max="11" width="17" style="8" customWidth="1"/>
    <col min="12" max="12" width="14.7109375" style="8" customWidth="1"/>
    <col min="13" max="16384" width="9.140625" style="8"/>
  </cols>
  <sheetData>
    <row r="1" spans="1:65" ht="76.5" customHeight="1" x14ac:dyDescent="0.2">
      <c r="A1" s="1"/>
      <c r="B1" s="80" t="s">
        <v>36</v>
      </c>
      <c r="C1" s="80"/>
      <c r="D1" s="80"/>
      <c r="E1" s="80"/>
      <c r="F1" s="80"/>
      <c r="G1" s="80"/>
      <c r="H1" s="81"/>
    </row>
    <row r="2" spans="1:65" ht="59.25" customHeight="1" x14ac:dyDescent="0.2">
      <c r="A2" s="82" t="s">
        <v>44</v>
      </c>
      <c r="B2" s="83"/>
      <c r="C2" s="83"/>
      <c r="D2" s="83"/>
      <c r="E2" s="83"/>
      <c r="F2" s="83"/>
      <c r="G2" s="83"/>
      <c r="H2" s="84"/>
      <c r="J2" s="85" t="s">
        <v>51</v>
      </c>
      <c r="K2" s="85"/>
      <c r="L2" s="85"/>
    </row>
    <row r="3" spans="1:65" ht="87" customHeight="1" x14ac:dyDescent="0.2">
      <c r="A3" s="26" t="s">
        <v>17</v>
      </c>
      <c r="B3" s="27" t="s">
        <v>21</v>
      </c>
      <c r="C3" s="77" t="s">
        <v>37</v>
      </c>
      <c r="D3" s="77" t="s">
        <v>41</v>
      </c>
      <c r="E3" s="77" t="s">
        <v>40</v>
      </c>
      <c r="F3" s="77" t="s">
        <v>43</v>
      </c>
      <c r="G3" s="77" t="s">
        <v>42</v>
      </c>
      <c r="H3" s="28" t="s">
        <v>18</v>
      </c>
      <c r="J3" s="78" t="s">
        <v>47</v>
      </c>
      <c r="K3" s="78" t="s">
        <v>48</v>
      </c>
      <c r="L3" s="79" t="s">
        <v>49</v>
      </c>
    </row>
    <row r="4" spans="1:65" ht="20.25" customHeight="1" x14ac:dyDescent="0.2">
      <c r="A4" s="7"/>
      <c r="B4" s="86" t="s">
        <v>39</v>
      </c>
      <c r="C4" s="86"/>
      <c r="D4" s="86"/>
      <c r="E4" s="86"/>
      <c r="F4" s="86"/>
      <c r="G4" s="86"/>
      <c r="H4" s="86"/>
      <c r="J4" s="50"/>
      <c r="K4" s="50"/>
      <c r="L4" s="50"/>
    </row>
    <row r="5" spans="1:65" ht="23.25" customHeight="1" x14ac:dyDescent="0.2">
      <c r="A5" s="87" t="s">
        <v>24</v>
      </c>
      <c r="B5" s="88"/>
      <c r="C5" s="88"/>
      <c r="D5" s="88"/>
      <c r="E5" s="88"/>
      <c r="F5" s="88"/>
      <c r="G5" s="88"/>
      <c r="H5" s="89"/>
      <c r="J5" s="50"/>
      <c r="K5" s="50"/>
      <c r="L5" s="50"/>
    </row>
    <row r="6" spans="1:65" ht="20.100000000000001" customHeight="1" x14ac:dyDescent="0.2">
      <c r="A6" s="12">
        <v>1</v>
      </c>
      <c r="B6" s="13" t="s">
        <v>22</v>
      </c>
      <c r="C6" s="12">
        <v>1</v>
      </c>
      <c r="D6" s="12">
        <v>1</v>
      </c>
      <c r="E6" s="12">
        <v>1</v>
      </c>
      <c r="F6" s="14">
        <v>396000</v>
      </c>
      <c r="G6" s="14">
        <v>396000</v>
      </c>
      <c r="H6" s="22">
        <v>290000</v>
      </c>
      <c r="J6" s="50">
        <v>440160</v>
      </c>
      <c r="K6" s="14">
        <v>396000</v>
      </c>
      <c r="L6" s="50">
        <f>J6-K6</f>
        <v>44160</v>
      </c>
    </row>
    <row r="7" spans="1:65" ht="20.100000000000001" customHeight="1" x14ac:dyDescent="0.2">
      <c r="A7" s="12">
        <v>2</v>
      </c>
      <c r="B7" s="13" t="s">
        <v>0</v>
      </c>
      <c r="C7" s="12">
        <v>1</v>
      </c>
      <c r="D7" s="12">
        <v>1</v>
      </c>
      <c r="E7" s="12">
        <v>1</v>
      </c>
      <c r="F7" s="14">
        <v>290000</v>
      </c>
      <c r="G7" s="14">
        <v>290000</v>
      </c>
      <c r="H7" s="22"/>
      <c r="J7" s="50">
        <v>310000</v>
      </c>
      <c r="K7" s="14">
        <v>290000</v>
      </c>
      <c r="L7" s="50">
        <f t="shared" ref="L7:L46" si="0">J7-K7</f>
        <v>20000</v>
      </c>
    </row>
    <row r="8" spans="1:65" ht="20.100000000000001" customHeight="1" x14ac:dyDescent="0.2">
      <c r="A8" s="12">
        <v>3</v>
      </c>
      <c r="B8" s="13" t="s">
        <v>0</v>
      </c>
      <c r="C8" s="12">
        <v>1</v>
      </c>
      <c r="D8" s="12">
        <v>1</v>
      </c>
      <c r="E8" s="12">
        <v>1</v>
      </c>
      <c r="F8" s="15">
        <v>270000</v>
      </c>
      <c r="G8" s="15">
        <v>270000</v>
      </c>
      <c r="H8" s="23">
        <v>270000</v>
      </c>
      <c r="J8" s="50">
        <v>300000</v>
      </c>
      <c r="K8" s="15">
        <v>270000</v>
      </c>
      <c r="L8" s="50">
        <f t="shared" si="0"/>
        <v>30000</v>
      </c>
    </row>
    <row r="9" spans="1:65" ht="20.100000000000001" customHeight="1" x14ac:dyDescent="0.2">
      <c r="A9" s="12"/>
      <c r="B9" s="13" t="s">
        <v>13</v>
      </c>
      <c r="C9" s="12">
        <f>SUM(C6:C8)</f>
        <v>3</v>
      </c>
      <c r="D9" s="12"/>
      <c r="E9" s="36">
        <v>3</v>
      </c>
      <c r="F9" s="15"/>
      <c r="G9" s="31">
        <f>SUM(G6:G8)</f>
        <v>956000</v>
      </c>
      <c r="H9" s="23"/>
      <c r="J9" s="50"/>
      <c r="K9" s="50"/>
      <c r="L9" s="50">
        <f t="shared" si="0"/>
        <v>0</v>
      </c>
    </row>
    <row r="10" spans="1:65" ht="20.100000000000001" customHeight="1" x14ac:dyDescent="0.2">
      <c r="A10" s="82" t="s">
        <v>23</v>
      </c>
      <c r="B10" s="83"/>
      <c r="C10" s="83"/>
      <c r="D10" s="83"/>
      <c r="E10" s="83"/>
      <c r="F10" s="83"/>
      <c r="G10" s="84"/>
      <c r="H10" s="23"/>
      <c r="I10" s="10"/>
      <c r="J10" s="50"/>
      <c r="K10" s="50"/>
      <c r="L10" s="50">
        <f t="shared" si="0"/>
        <v>0</v>
      </c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20.100000000000001" customHeight="1" x14ac:dyDescent="0.2">
      <c r="A11" s="46">
        <v>4</v>
      </c>
      <c r="B11" s="47" t="s">
        <v>1</v>
      </c>
      <c r="C11" s="46">
        <v>1</v>
      </c>
      <c r="D11" s="46">
        <v>1</v>
      </c>
      <c r="E11" s="46">
        <v>1</v>
      </c>
      <c r="F11" s="38">
        <v>170000</v>
      </c>
      <c r="G11" s="38">
        <v>170000</v>
      </c>
      <c r="H11" s="48">
        <v>170000</v>
      </c>
      <c r="I11" s="10"/>
      <c r="J11" s="50">
        <v>190000</v>
      </c>
      <c r="K11" s="50">
        <v>170000</v>
      </c>
      <c r="L11" s="50">
        <f t="shared" si="0"/>
        <v>20000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s="50" customFormat="1" ht="20.100000000000001" customHeight="1" x14ac:dyDescent="0.2">
      <c r="A12" s="12"/>
      <c r="B12" s="13" t="s">
        <v>13</v>
      </c>
      <c r="C12" s="12">
        <v>1</v>
      </c>
      <c r="D12" s="12">
        <v>1</v>
      </c>
      <c r="E12" s="36">
        <v>1</v>
      </c>
      <c r="F12" s="38"/>
      <c r="G12" s="51">
        <v>170000</v>
      </c>
      <c r="H12" s="23"/>
      <c r="I12" s="10"/>
      <c r="L12" s="50">
        <f t="shared" si="0"/>
        <v>0</v>
      </c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20.100000000000001" customHeight="1" x14ac:dyDescent="0.2">
      <c r="A13" s="91" t="s">
        <v>25</v>
      </c>
      <c r="B13" s="92"/>
      <c r="C13" s="92"/>
      <c r="D13" s="92"/>
      <c r="E13" s="92"/>
      <c r="F13" s="92"/>
      <c r="G13" s="93"/>
      <c r="H13" s="49"/>
      <c r="I13" s="10"/>
      <c r="J13" s="50"/>
      <c r="K13" s="50"/>
      <c r="L13" s="50">
        <f t="shared" si="0"/>
        <v>0</v>
      </c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20.100000000000001" customHeight="1" x14ac:dyDescent="0.2">
      <c r="A14" s="12">
        <v>5</v>
      </c>
      <c r="B14" s="16" t="s">
        <v>2</v>
      </c>
      <c r="C14" s="12">
        <v>2</v>
      </c>
      <c r="D14" s="12">
        <v>1</v>
      </c>
      <c r="E14" s="12">
        <v>2</v>
      </c>
      <c r="F14" s="15">
        <v>260000</v>
      </c>
      <c r="G14" s="14">
        <v>520000</v>
      </c>
      <c r="H14" s="22">
        <v>520000</v>
      </c>
      <c r="I14" s="53"/>
      <c r="J14" s="14">
        <v>560000</v>
      </c>
      <c r="K14" s="14">
        <v>520000</v>
      </c>
      <c r="L14" s="50">
        <f t="shared" si="0"/>
        <v>40000</v>
      </c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20.100000000000001" customHeight="1" x14ac:dyDescent="0.2">
      <c r="A15" s="12">
        <v>6</v>
      </c>
      <c r="B15" s="16" t="s">
        <v>3</v>
      </c>
      <c r="C15" s="12">
        <v>3</v>
      </c>
      <c r="D15" s="12">
        <v>1</v>
      </c>
      <c r="E15" s="12">
        <v>3</v>
      </c>
      <c r="F15" s="15">
        <v>240000</v>
      </c>
      <c r="G15" s="15">
        <v>720000</v>
      </c>
      <c r="H15" s="23">
        <v>720000</v>
      </c>
      <c r="I15" s="53"/>
      <c r="J15" s="15">
        <v>780000</v>
      </c>
      <c r="K15" s="15">
        <v>720000</v>
      </c>
      <c r="L15" s="50">
        <f t="shared" si="0"/>
        <v>60000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20.100000000000001" customHeight="1" x14ac:dyDescent="0.2">
      <c r="A16" s="12">
        <v>7</v>
      </c>
      <c r="B16" s="16" t="s">
        <v>4</v>
      </c>
      <c r="C16" s="12">
        <v>2</v>
      </c>
      <c r="D16" s="12">
        <v>1</v>
      </c>
      <c r="E16" s="12">
        <v>2</v>
      </c>
      <c r="F16" s="15">
        <v>220000</v>
      </c>
      <c r="G16" s="14">
        <v>440000</v>
      </c>
      <c r="H16" s="23"/>
      <c r="I16" s="53"/>
      <c r="J16" s="14">
        <v>480000</v>
      </c>
      <c r="K16" s="14">
        <v>440000</v>
      </c>
      <c r="L16" s="50">
        <f t="shared" si="0"/>
        <v>40000</v>
      </c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20.100000000000001" customHeight="1" x14ac:dyDescent="0.2">
      <c r="A17" s="12"/>
      <c r="B17" s="16" t="s">
        <v>13</v>
      </c>
      <c r="C17" s="12">
        <f>SUM(C14:C16)</f>
        <v>7</v>
      </c>
      <c r="D17" s="12"/>
      <c r="E17" s="36">
        <v>7</v>
      </c>
      <c r="F17" s="15"/>
      <c r="G17" s="52">
        <f>SUM(G14:G16)</f>
        <v>1680000</v>
      </c>
      <c r="H17" s="22">
        <v>440000</v>
      </c>
      <c r="I17" s="53"/>
      <c r="J17" s="50"/>
      <c r="K17" s="50">
        <f>SUM(K14:K16)</f>
        <v>1680000</v>
      </c>
      <c r="L17" s="50">
        <f t="shared" si="0"/>
        <v>-1680000</v>
      </c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20.100000000000001" customHeight="1" x14ac:dyDescent="0.2">
      <c r="A18" s="82" t="s">
        <v>26</v>
      </c>
      <c r="B18" s="83"/>
      <c r="C18" s="83"/>
      <c r="D18" s="83"/>
      <c r="E18" s="83"/>
      <c r="F18" s="83"/>
      <c r="G18" s="83"/>
      <c r="H18" s="83"/>
      <c r="I18" s="53"/>
      <c r="J18" s="50"/>
      <c r="K18" s="50"/>
      <c r="L18" s="50">
        <f t="shared" si="0"/>
        <v>0</v>
      </c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20.100000000000001" customHeight="1" x14ac:dyDescent="0.2">
      <c r="A19" s="3">
        <v>8</v>
      </c>
      <c r="B19" s="11" t="s">
        <v>5</v>
      </c>
      <c r="C19" s="32">
        <v>1</v>
      </c>
      <c r="D19" s="32">
        <v>1</v>
      </c>
      <c r="E19" s="3">
        <v>1</v>
      </c>
      <c r="F19" s="5">
        <v>270000</v>
      </c>
      <c r="G19" s="9">
        <v>270000</v>
      </c>
      <c r="H19" s="4">
        <v>270000</v>
      </c>
      <c r="I19" s="53"/>
      <c r="J19" s="50">
        <v>290000</v>
      </c>
      <c r="K19" s="50">
        <v>270000</v>
      </c>
      <c r="L19" s="50">
        <f t="shared" si="0"/>
        <v>20000</v>
      </c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19.5" customHeight="1" x14ac:dyDescent="0.2">
      <c r="A20" s="94" t="s">
        <v>20</v>
      </c>
      <c r="B20" s="95"/>
      <c r="C20" s="95"/>
      <c r="D20" s="95"/>
      <c r="E20" s="95"/>
      <c r="F20" s="95"/>
      <c r="G20" s="95"/>
      <c r="H20" s="95"/>
      <c r="I20" s="53"/>
      <c r="J20" s="50"/>
      <c r="K20" s="50"/>
      <c r="L20" s="50">
        <f t="shared" si="0"/>
        <v>0</v>
      </c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ht="20.100000000000001" customHeight="1" x14ac:dyDescent="0.2">
      <c r="A21" s="12">
        <v>9</v>
      </c>
      <c r="B21" s="17" t="s">
        <v>6</v>
      </c>
      <c r="C21" s="63">
        <v>6</v>
      </c>
      <c r="D21" s="29">
        <v>1</v>
      </c>
      <c r="E21" s="12">
        <v>6</v>
      </c>
      <c r="F21" s="15">
        <v>170000</v>
      </c>
      <c r="G21" s="15">
        <v>1020000</v>
      </c>
      <c r="H21" s="23">
        <v>1020000</v>
      </c>
      <c r="I21" s="53"/>
      <c r="J21" s="15">
        <v>1140000</v>
      </c>
      <c r="K21" s="15">
        <v>1020000</v>
      </c>
      <c r="L21" s="50">
        <f t="shared" si="0"/>
        <v>120000</v>
      </c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ht="20.100000000000001" customHeight="1" x14ac:dyDescent="0.3">
      <c r="A22" s="12">
        <v>10</v>
      </c>
      <c r="B22" s="18" t="s">
        <v>7</v>
      </c>
      <c r="C22" s="64">
        <v>3</v>
      </c>
      <c r="D22" s="30">
        <v>1</v>
      </c>
      <c r="E22" s="12">
        <v>3</v>
      </c>
      <c r="F22" s="13">
        <v>150000</v>
      </c>
      <c r="G22" s="15">
        <v>450000</v>
      </c>
      <c r="H22" s="23">
        <v>450000</v>
      </c>
      <c r="I22" s="53"/>
      <c r="J22" s="15">
        <v>510000</v>
      </c>
      <c r="K22" s="15">
        <v>450000</v>
      </c>
      <c r="L22" s="50">
        <f t="shared" si="0"/>
        <v>60000</v>
      </c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20.100000000000001" customHeight="1" x14ac:dyDescent="0.2">
      <c r="A23" s="12">
        <v>11</v>
      </c>
      <c r="B23" s="19" t="s">
        <v>8</v>
      </c>
      <c r="C23" s="63">
        <v>3</v>
      </c>
      <c r="D23" s="29">
        <v>1</v>
      </c>
      <c r="E23" s="12">
        <v>3</v>
      </c>
      <c r="F23" s="15">
        <v>135000</v>
      </c>
      <c r="G23" s="15">
        <v>405000</v>
      </c>
      <c r="H23" s="23">
        <v>405000</v>
      </c>
      <c r="I23" s="53"/>
      <c r="J23" s="15">
        <v>465000</v>
      </c>
      <c r="K23" s="15">
        <v>405000</v>
      </c>
      <c r="L23" s="50">
        <f t="shared" si="0"/>
        <v>60000</v>
      </c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20.100000000000001" customHeight="1" x14ac:dyDescent="0.3">
      <c r="A24" s="12">
        <v>12</v>
      </c>
      <c r="B24" s="20" t="s">
        <v>9</v>
      </c>
      <c r="C24" s="65">
        <v>8</v>
      </c>
      <c r="D24" s="33">
        <v>1</v>
      </c>
      <c r="E24" s="12">
        <v>8</v>
      </c>
      <c r="F24" s="15">
        <v>120000</v>
      </c>
      <c r="G24" s="15">
        <v>960000</v>
      </c>
      <c r="H24" s="23">
        <v>960000</v>
      </c>
      <c r="J24" s="15">
        <v>1120000</v>
      </c>
      <c r="K24" s="15">
        <v>960000</v>
      </c>
      <c r="L24" s="50">
        <f t="shared" si="0"/>
        <v>160000</v>
      </c>
    </row>
    <row r="25" spans="1:65" ht="20.100000000000001" customHeight="1" x14ac:dyDescent="0.3">
      <c r="A25" s="60"/>
      <c r="B25" s="16" t="s">
        <v>13</v>
      </c>
      <c r="C25" s="12">
        <f>SUM(C21:C24)</f>
        <v>20</v>
      </c>
      <c r="D25" s="33"/>
      <c r="E25" s="12">
        <f>SUM(E21:E24)</f>
        <v>20</v>
      </c>
      <c r="F25" s="15"/>
      <c r="G25" s="15">
        <f>SUM(G21:G24)</f>
        <v>2835000</v>
      </c>
      <c r="H25" s="62"/>
      <c r="J25" s="50"/>
      <c r="K25" s="50"/>
      <c r="L25" s="50">
        <f t="shared" si="0"/>
        <v>0</v>
      </c>
    </row>
    <row r="26" spans="1:65" s="35" customFormat="1" ht="20.100000000000001" customHeight="1" x14ac:dyDescent="0.2">
      <c r="A26" s="96" t="s">
        <v>32</v>
      </c>
      <c r="B26" s="97"/>
      <c r="C26" s="97"/>
      <c r="D26" s="97"/>
      <c r="E26" s="97"/>
      <c r="F26" s="97"/>
      <c r="G26" s="97"/>
      <c r="H26" s="98"/>
      <c r="J26" s="75"/>
      <c r="K26" s="75"/>
      <c r="L26" s="50">
        <f t="shared" si="0"/>
        <v>0</v>
      </c>
    </row>
    <row r="27" spans="1:65" ht="20.100000000000001" customHeight="1" x14ac:dyDescent="0.2">
      <c r="A27" s="12">
        <v>13</v>
      </c>
      <c r="B27" s="19" t="s">
        <v>16</v>
      </c>
      <c r="C27" s="63">
        <v>1</v>
      </c>
      <c r="D27" s="29">
        <v>1</v>
      </c>
      <c r="E27" s="12">
        <v>1</v>
      </c>
      <c r="F27" s="15">
        <v>240000</v>
      </c>
      <c r="G27" s="15">
        <v>240000</v>
      </c>
      <c r="H27" s="23">
        <v>240000</v>
      </c>
      <c r="J27" s="15">
        <v>260000</v>
      </c>
      <c r="K27" s="15">
        <v>240000</v>
      </c>
      <c r="L27" s="50">
        <f t="shared" si="0"/>
        <v>20000</v>
      </c>
    </row>
    <row r="28" spans="1:65" ht="20.100000000000001" customHeight="1" x14ac:dyDescent="0.3">
      <c r="A28" s="12">
        <v>14</v>
      </c>
      <c r="B28" s="55" t="s">
        <v>19</v>
      </c>
      <c r="C28" s="12">
        <v>1</v>
      </c>
      <c r="D28" s="56">
        <v>1</v>
      </c>
      <c r="E28" s="12">
        <v>1</v>
      </c>
      <c r="F28" s="15">
        <v>170000</v>
      </c>
      <c r="G28" s="15">
        <v>170000</v>
      </c>
      <c r="H28" s="23">
        <v>170000</v>
      </c>
      <c r="J28" s="15">
        <v>190000</v>
      </c>
      <c r="K28" s="15">
        <v>170000</v>
      </c>
      <c r="L28" s="50">
        <f t="shared" si="0"/>
        <v>20000</v>
      </c>
    </row>
    <row r="29" spans="1:65" ht="20.100000000000001" customHeight="1" x14ac:dyDescent="0.2">
      <c r="A29" s="12">
        <v>15</v>
      </c>
      <c r="B29" s="57" t="s">
        <v>7</v>
      </c>
      <c r="C29" s="12">
        <v>1</v>
      </c>
      <c r="D29" s="12">
        <v>1</v>
      </c>
      <c r="E29" s="12">
        <v>1</v>
      </c>
      <c r="F29" s="58">
        <v>150000</v>
      </c>
      <c r="G29" s="58">
        <v>150000</v>
      </c>
      <c r="H29" s="59">
        <v>150000</v>
      </c>
      <c r="J29" s="58">
        <v>170000</v>
      </c>
      <c r="K29" s="58">
        <v>150000</v>
      </c>
      <c r="L29" s="50">
        <f t="shared" si="0"/>
        <v>20000</v>
      </c>
    </row>
    <row r="30" spans="1:65" ht="20.100000000000001" customHeight="1" x14ac:dyDescent="0.2">
      <c r="A30" s="12">
        <v>16</v>
      </c>
      <c r="B30" s="16" t="s">
        <v>8</v>
      </c>
      <c r="C30" s="12">
        <v>2</v>
      </c>
      <c r="D30" s="12">
        <v>1</v>
      </c>
      <c r="E30" s="12">
        <v>2</v>
      </c>
      <c r="F30" s="58">
        <v>135000</v>
      </c>
      <c r="G30" s="58">
        <v>270000</v>
      </c>
      <c r="H30" s="59">
        <v>135000</v>
      </c>
      <c r="J30" s="58">
        <v>310000</v>
      </c>
      <c r="K30" s="58">
        <v>270000</v>
      </c>
      <c r="L30" s="50">
        <f t="shared" si="0"/>
        <v>40000</v>
      </c>
    </row>
    <row r="31" spans="1:65" ht="20.100000000000001" customHeight="1" x14ac:dyDescent="0.2">
      <c r="A31" s="60"/>
      <c r="B31" s="16" t="s">
        <v>13</v>
      </c>
      <c r="C31" s="12">
        <f>SUM(C27:C30)</f>
        <v>5</v>
      </c>
      <c r="D31" s="12"/>
      <c r="E31" s="12">
        <f>SUM(E27:E30)</f>
        <v>5</v>
      </c>
      <c r="F31" s="58"/>
      <c r="G31" s="61">
        <f>SUM(G27:G30)</f>
        <v>830000</v>
      </c>
      <c r="H31" s="61"/>
      <c r="J31" s="50"/>
      <c r="K31" s="50"/>
      <c r="L31" s="50">
        <f t="shared" si="0"/>
        <v>0</v>
      </c>
    </row>
    <row r="32" spans="1:65" ht="35.25" customHeight="1" x14ac:dyDescent="0.2">
      <c r="A32" s="94" t="s">
        <v>33</v>
      </c>
      <c r="B32" s="99"/>
      <c r="C32" s="99"/>
      <c r="D32" s="99"/>
      <c r="E32" s="99"/>
      <c r="F32" s="99"/>
      <c r="G32" s="99"/>
      <c r="H32" s="99"/>
      <c r="J32" s="76"/>
      <c r="K32" s="50"/>
      <c r="L32" s="50">
        <f t="shared" si="0"/>
        <v>0</v>
      </c>
    </row>
    <row r="33" spans="1:12" ht="36" customHeight="1" x14ac:dyDescent="0.2">
      <c r="A33" s="3">
        <v>17</v>
      </c>
      <c r="B33" s="21" t="s">
        <v>34</v>
      </c>
      <c r="C33" s="12">
        <v>1</v>
      </c>
      <c r="D33" s="12">
        <v>1</v>
      </c>
      <c r="E33" s="3">
        <v>1</v>
      </c>
      <c r="F33" s="3">
        <v>256623</v>
      </c>
      <c r="G33" s="3"/>
      <c r="H33" s="3">
        <v>256623</v>
      </c>
      <c r="J33" s="50"/>
      <c r="K33" s="50"/>
      <c r="L33" s="50">
        <f t="shared" si="0"/>
        <v>0</v>
      </c>
    </row>
    <row r="34" spans="1:12" ht="50.25" customHeight="1" x14ac:dyDescent="0.2">
      <c r="A34" s="3">
        <v>18</v>
      </c>
      <c r="B34" s="21" t="s">
        <v>35</v>
      </c>
      <c r="C34" s="12">
        <v>1</v>
      </c>
      <c r="D34" s="12">
        <v>1</v>
      </c>
      <c r="E34" s="3">
        <v>1</v>
      </c>
      <c r="F34" s="3">
        <v>133602</v>
      </c>
      <c r="G34" s="3"/>
      <c r="H34" s="3">
        <v>133602</v>
      </c>
      <c r="J34" s="50"/>
      <c r="K34" s="50"/>
      <c r="L34" s="50">
        <f t="shared" si="0"/>
        <v>0</v>
      </c>
    </row>
    <row r="35" spans="1:12" ht="28.5" customHeight="1" x14ac:dyDescent="0.2">
      <c r="A35" s="12"/>
      <c r="B35" s="37" t="s">
        <v>27</v>
      </c>
      <c r="C35" s="36">
        <f>SUM(C33:C34)</f>
        <v>2</v>
      </c>
      <c r="D35" s="36"/>
      <c r="E35" s="36">
        <v>2</v>
      </c>
      <c r="F35" s="31"/>
      <c r="G35" s="31"/>
      <c r="H35" s="24"/>
      <c r="J35" s="50"/>
      <c r="K35" s="50"/>
      <c r="L35" s="50">
        <f t="shared" si="0"/>
        <v>0</v>
      </c>
    </row>
    <row r="36" spans="1:12" ht="24" customHeight="1" x14ac:dyDescent="0.2">
      <c r="A36" s="12"/>
      <c r="B36" s="100" t="s">
        <v>14</v>
      </c>
      <c r="C36" s="101"/>
      <c r="D36" s="101"/>
      <c r="E36" s="101"/>
      <c r="F36" s="101"/>
      <c r="G36" s="101"/>
      <c r="H36" s="101"/>
      <c r="J36" s="50"/>
      <c r="K36" s="50"/>
      <c r="L36" s="50">
        <f t="shared" si="0"/>
        <v>0</v>
      </c>
    </row>
    <row r="37" spans="1:12" ht="20.100000000000001" customHeight="1" x14ac:dyDescent="0.2">
      <c r="A37" s="12">
        <v>19</v>
      </c>
      <c r="B37" s="16" t="s">
        <v>10</v>
      </c>
      <c r="C37" s="12">
        <v>1</v>
      </c>
      <c r="D37" s="12">
        <v>1</v>
      </c>
      <c r="E37" s="12">
        <v>1</v>
      </c>
      <c r="F37" s="15">
        <v>150000</v>
      </c>
      <c r="G37" s="15">
        <v>150000</v>
      </c>
      <c r="H37" s="23">
        <v>150000</v>
      </c>
      <c r="J37" s="15">
        <v>170000</v>
      </c>
      <c r="K37" s="15">
        <v>150000</v>
      </c>
      <c r="L37" s="50">
        <f t="shared" si="0"/>
        <v>20000</v>
      </c>
    </row>
    <row r="38" spans="1:12" ht="20.100000000000001" customHeight="1" x14ac:dyDescent="0.2">
      <c r="A38" s="12">
        <v>20</v>
      </c>
      <c r="B38" s="16" t="s">
        <v>15</v>
      </c>
      <c r="C38" s="12">
        <v>1</v>
      </c>
      <c r="D38" s="12">
        <v>1</v>
      </c>
      <c r="E38" s="12">
        <v>1</v>
      </c>
      <c r="F38" s="15">
        <v>96000</v>
      </c>
      <c r="G38" s="15">
        <v>96000</v>
      </c>
      <c r="H38" s="23"/>
      <c r="J38" s="15">
        <v>113000</v>
      </c>
      <c r="K38" s="15">
        <v>93000</v>
      </c>
      <c r="L38" s="50">
        <f t="shared" si="0"/>
        <v>20000</v>
      </c>
    </row>
    <row r="39" spans="1:12" ht="20.100000000000001" customHeight="1" x14ac:dyDescent="0.2">
      <c r="A39" s="12">
        <v>21</v>
      </c>
      <c r="B39" s="16" t="s">
        <v>29</v>
      </c>
      <c r="C39" s="12">
        <v>1</v>
      </c>
      <c r="D39" s="12">
        <v>1</v>
      </c>
      <c r="E39" s="12">
        <v>0.5</v>
      </c>
      <c r="F39" s="15">
        <v>96000</v>
      </c>
      <c r="G39" s="15">
        <v>48000</v>
      </c>
      <c r="H39" s="23"/>
      <c r="J39" s="15">
        <v>56500</v>
      </c>
      <c r="K39" s="15">
        <v>46500</v>
      </c>
      <c r="L39" s="50">
        <f t="shared" si="0"/>
        <v>10000</v>
      </c>
    </row>
    <row r="40" spans="1:12" ht="46.5" customHeight="1" x14ac:dyDescent="0.2">
      <c r="A40" s="12">
        <v>22</v>
      </c>
      <c r="B40" s="16" t="s">
        <v>45</v>
      </c>
      <c r="C40" s="12">
        <v>6</v>
      </c>
      <c r="D40" s="12">
        <v>1</v>
      </c>
      <c r="E40" s="12">
        <v>6</v>
      </c>
      <c r="F40" s="15">
        <v>100000</v>
      </c>
      <c r="G40" s="15">
        <v>600000</v>
      </c>
      <c r="H40" s="23"/>
      <c r="J40" s="15">
        <v>600000</v>
      </c>
      <c r="K40" s="50"/>
      <c r="L40" s="50"/>
    </row>
    <row r="41" spans="1:12" ht="20.100000000000001" customHeight="1" x14ac:dyDescent="0.2">
      <c r="A41" s="12">
        <v>23</v>
      </c>
      <c r="B41" s="16" t="s">
        <v>46</v>
      </c>
      <c r="C41" s="12">
        <v>1</v>
      </c>
      <c r="D41" s="12">
        <v>1</v>
      </c>
      <c r="E41" s="12">
        <v>1</v>
      </c>
      <c r="F41" s="15">
        <v>96000</v>
      </c>
      <c r="G41" s="15">
        <v>96000</v>
      </c>
      <c r="H41" s="23">
        <v>90000</v>
      </c>
      <c r="J41" s="15">
        <v>96000</v>
      </c>
      <c r="K41" s="50"/>
      <c r="L41" s="50"/>
    </row>
    <row r="42" spans="1:12" ht="20.100000000000001" customHeight="1" x14ac:dyDescent="0.2">
      <c r="A42" s="12">
        <v>24</v>
      </c>
      <c r="B42" s="16" t="s">
        <v>28</v>
      </c>
      <c r="C42" s="12">
        <v>1</v>
      </c>
      <c r="D42" s="12">
        <v>1</v>
      </c>
      <c r="E42" s="12">
        <v>1</v>
      </c>
      <c r="F42" s="15">
        <v>96000</v>
      </c>
      <c r="G42" s="15">
        <v>96000</v>
      </c>
      <c r="H42" s="23">
        <v>90000</v>
      </c>
      <c r="J42" s="15">
        <v>113000</v>
      </c>
      <c r="K42" s="15">
        <v>93000</v>
      </c>
      <c r="L42" s="50">
        <f t="shared" si="0"/>
        <v>20000</v>
      </c>
    </row>
    <row r="43" spans="1:12" ht="20.100000000000001" customHeight="1" x14ac:dyDescent="0.2">
      <c r="A43" s="12">
        <v>25</v>
      </c>
      <c r="B43" s="16" t="s">
        <v>11</v>
      </c>
      <c r="C43" s="12">
        <v>1</v>
      </c>
      <c r="D43" s="12">
        <v>1</v>
      </c>
      <c r="E43" s="12">
        <v>1</v>
      </c>
      <c r="F43" s="15">
        <v>120000</v>
      </c>
      <c r="G43" s="15">
        <v>120000</v>
      </c>
      <c r="H43" s="23">
        <v>120000</v>
      </c>
      <c r="J43" s="15">
        <v>140000</v>
      </c>
      <c r="K43" s="15">
        <v>120000</v>
      </c>
      <c r="L43" s="50">
        <f t="shared" si="0"/>
        <v>20000</v>
      </c>
    </row>
    <row r="44" spans="1:12" ht="20.100000000000001" customHeight="1" x14ac:dyDescent="0.2">
      <c r="A44" s="12">
        <v>26</v>
      </c>
      <c r="B44" s="16" t="s">
        <v>50</v>
      </c>
      <c r="C44" s="12">
        <v>1</v>
      </c>
      <c r="D44" s="12">
        <v>1</v>
      </c>
      <c r="E44" s="12">
        <v>1</v>
      </c>
      <c r="F44" s="15">
        <v>96000</v>
      </c>
      <c r="G44" s="15">
        <v>96000</v>
      </c>
      <c r="H44" s="23">
        <v>80000</v>
      </c>
      <c r="J44" s="15">
        <v>96000</v>
      </c>
      <c r="K44" s="15">
        <v>93000</v>
      </c>
      <c r="L44" s="50">
        <f t="shared" si="0"/>
        <v>3000</v>
      </c>
    </row>
    <row r="45" spans="1:12" ht="20.100000000000001" customHeight="1" x14ac:dyDescent="0.2">
      <c r="A45" s="12">
        <v>27</v>
      </c>
      <c r="B45" s="16" t="s">
        <v>12</v>
      </c>
      <c r="C45" s="12">
        <v>2</v>
      </c>
      <c r="D45" s="12">
        <v>1</v>
      </c>
      <c r="E45" s="12">
        <v>2</v>
      </c>
      <c r="F45" s="15">
        <v>96000</v>
      </c>
      <c r="G45" s="15">
        <v>192000</v>
      </c>
      <c r="H45" s="23">
        <v>160000</v>
      </c>
      <c r="J45" s="15">
        <v>192000</v>
      </c>
      <c r="K45" s="15">
        <v>186000</v>
      </c>
      <c r="L45" s="50">
        <f t="shared" si="0"/>
        <v>6000</v>
      </c>
    </row>
    <row r="46" spans="1:12" ht="33" customHeight="1" x14ac:dyDescent="0.2">
      <c r="A46" s="12">
        <v>28</v>
      </c>
      <c r="B46" s="16" t="s">
        <v>30</v>
      </c>
      <c r="C46" s="12">
        <v>7</v>
      </c>
      <c r="D46" s="12">
        <v>1</v>
      </c>
      <c r="E46" s="12">
        <v>3.5</v>
      </c>
      <c r="F46" s="15">
        <v>96000</v>
      </c>
      <c r="G46" s="15">
        <v>336000</v>
      </c>
      <c r="H46" s="23">
        <v>280000</v>
      </c>
      <c r="J46" s="15">
        <v>336000</v>
      </c>
      <c r="K46" s="15">
        <v>325500</v>
      </c>
      <c r="L46" s="50">
        <f t="shared" si="0"/>
        <v>10500</v>
      </c>
    </row>
    <row r="47" spans="1:12" ht="21" customHeight="1" thickBot="1" x14ac:dyDescent="0.25">
      <c r="A47" s="38"/>
      <c r="B47" s="39" t="s">
        <v>13</v>
      </c>
      <c r="C47" s="66">
        <f>SUM(C37:C46)</f>
        <v>22</v>
      </c>
      <c r="D47" s="40"/>
      <c r="E47" s="40">
        <f>SUM(E37:E46)</f>
        <v>18</v>
      </c>
      <c r="F47" s="41"/>
      <c r="G47" s="42">
        <f>SUM(G37:G46)</f>
        <v>1830000</v>
      </c>
      <c r="H47" s="25"/>
      <c r="J47" s="50"/>
      <c r="K47" s="50"/>
      <c r="L47" s="50"/>
    </row>
    <row r="48" spans="1:12" ht="30" customHeight="1" thickBot="1" x14ac:dyDescent="0.25">
      <c r="A48" s="43"/>
      <c r="B48" s="44" t="s">
        <v>31</v>
      </c>
      <c r="C48" s="67">
        <f>SUM(C9,C12,C17,C19,C25,C31,C35,C47)</f>
        <v>61</v>
      </c>
      <c r="D48" s="45"/>
      <c r="E48" s="67">
        <f>SUM(E9,E12,E17,E19,E25,E31,E35,E47)</f>
        <v>57</v>
      </c>
      <c r="F48" s="44"/>
      <c r="G48" s="54">
        <f>SUM(G9,G12,G17,G19,G25,G31,G47)</f>
        <v>8571000</v>
      </c>
      <c r="H48" s="6"/>
      <c r="J48" s="50">
        <f>SUM(J6:J47)</f>
        <v>9427660</v>
      </c>
      <c r="K48" s="50">
        <f>SUM(K6:K47)</f>
        <v>9528000</v>
      </c>
      <c r="L48" s="50">
        <f>SUM(L6:L47)</f>
        <v>-796340</v>
      </c>
    </row>
    <row r="49" spans="1:12" ht="30" customHeight="1" x14ac:dyDescent="0.2">
      <c r="A49" s="2"/>
      <c r="B49" s="69"/>
      <c r="C49" s="70"/>
      <c r="D49" s="68"/>
      <c r="E49" s="70"/>
      <c r="F49" s="69"/>
      <c r="G49" s="71"/>
      <c r="H49" s="6"/>
    </row>
    <row r="50" spans="1:12" ht="30" customHeight="1" x14ac:dyDescent="0.2">
      <c r="A50" s="2"/>
      <c r="B50" s="2"/>
      <c r="C50" s="73"/>
      <c r="D50" s="72"/>
      <c r="H50" s="6"/>
      <c r="J50" s="73"/>
      <c r="K50" s="2"/>
      <c r="L50" s="74"/>
    </row>
    <row r="51" spans="1:12" ht="66.75" customHeight="1" x14ac:dyDescent="0.2">
      <c r="A51" s="1"/>
      <c r="B51" s="90" t="s">
        <v>38</v>
      </c>
      <c r="C51" s="90"/>
      <c r="D51" s="90"/>
      <c r="E51" s="90"/>
      <c r="F51" s="90"/>
      <c r="G51" s="90"/>
      <c r="H51" s="1"/>
    </row>
    <row r="52" spans="1:12" ht="24.95" customHeight="1" x14ac:dyDescent="0.2"/>
    <row r="53" spans="1:12" ht="24.95" customHeight="1" x14ac:dyDescent="0.2"/>
    <row r="54" spans="1:12" ht="24.95" customHeight="1" x14ac:dyDescent="0.2"/>
  </sheetData>
  <mergeCells count="13">
    <mergeCell ref="A10:G10"/>
    <mergeCell ref="J2:L2"/>
    <mergeCell ref="B1:H1"/>
    <mergeCell ref="A2:H2"/>
    <mergeCell ref="B4:H4"/>
    <mergeCell ref="A5:H5"/>
    <mergeCell ref="B51:G51"/>
    <mergeCell ref="A13:G13"/>
    <mergeCell ref="A18:H18"/>
    <mergeCell ref="A20:H20"/>
    <mergeCell ref="A26:H26"/>
    <mergeCell ref="A32:H32"/>
    <mergeCell ref="B36:H36"/>
  </mergeCells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Նախագիծ</vt:lpstr>
      <vt:lpstr>2021 Հաստատված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Sirius</cp:lastModifiedBy>
  <cp:lastPrinted>2020-12-05T18:16:39Z</cp:lastPrinted>
  <dcterms:created xsi:type="dcterms:W3CDTF">1996-10-08T23:32:33Z</dcterms:created>
  <dcterms:modified xsi:type="dcterms:W3CDTF">2021-04-14T10:08:40Z</dcterms:modified>
</cp:coreProperties>
</file>