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000"/>
  </bookViews>
  <sheets>
    <sheet name="Ախուրյանի մարզամշակութային կենտ" sheetId="2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4" i="25" l="1"/>
  <c r="F62" i="25"/>
  <c r="H58" i="25"/>
  <c r="I58" i="25"/>
  <c r="H57" i="25"/>
  <c r="I57" i="25"/>
  <c r="H44" i="25"/>
  <c r="I44" i="25"/>
  <c r="D62" i="25" l="1"/>
  <c r="H61" i="25"/>
  <c r="I61" i="25" s="1"/>
  <c r="H60" i="25"/>
  <c r="I60" i="25" s="1"/>
  <c r="H59" i="25"/>
  <c r="I59" i="25" s="1"/>
  <c r="H56" i="25"/>
  <c r="I56" i="25" s="1"/>
  <c r="H55" i="25"/>
  <c r="I55" i="25" s="1"/>
  <c r="H54" i="25"/>
  <c r="I54" i="25" s="1"/>
  <c r="H53" i="25"/>
  <c r="I53" i="25" s="1"/>
  <c r="H52" i="25"/>
  <c r="I52" i="25" s="1"/>
  <c r="H51" i="25"/>
  <c r="I51" i="25" s="1"/>
  <c r="H50" i="25"/>
  <c r="I50" i="25" s="1"/>
  <c r="H49" i="25"/>
  <c r="I49" i="25" s="1"/>
  <c r="F47" i="25"/>
  <c r="D47" i="25"/>
  <c r="H46" i="25"/>
  <c r="I46" i="25" s="1"/>
  <c r="H45" i="25"/>
  <c r="I45" i="25" s="1"/>
  <c r="H43" i="25"/>
  <c r="I43" i="25" s="1"/>
  <c r="H42" i="25"/>
  <c r="I42" i="25" s="1"/>
  <c r="H41" i="25"/>
  <c r="I41" i="25" s="1"/>
  <c r="H40" i="25"/>
  <c r="I40" i="25" s="1"/>
  <c r="H39" i="25"/>
  <c r="I39" i="25" s="1"/>
  <c r="H38" i="25"/>
  <c r="I38" i="25" s="1"/>
  <c r="F36" i="25"/>
  <c r="D36" i="25"/>
  <c r="H35" i="25"/>
  <c r="I35" i="25" s="1"/>
  <c r="H34" i="25"/>
  <c r="I34" i="25" s="1"/>
  <c r="H33" i="25"/>
  <c r="I33" i="25" s="1"/>
  <c r="H32" i="25"/>
  <c r="I32" i="25" s="1"/>
  <c r="H31" i="25"/>
  <c r="I31" i="25" s="1"/>
  <c r="H30" i="25"/>
  <c r="I30" i="25" s="1"/>
  <c r="H29" i="25"/>
  <c r="I29" i="25" s="1"/>
  <c r="H28" i="25"/>
  <c r="I28" i="25" s="1"/>
  <c r="H27" i="25"/>
  <c r="F25" i="25"/>
  <c r="D25" i="25"/>
  <c r="H24" i="25"/>
  <c r="I24" i="25" s="1"/>
  <c r="H23" i="25"/>
  <c r="I23" i="25" s="1"/>
  <c r="H22" i="25"/>
  <c r="I22" i="25" s="1"/>
  <c r="H21" i="25"/>
  <c r="F19" i="25"/>
  <c r="D19" i="25"/>
  <c r="H18" i="25"/>
  <c r="I18" i="25" s="1"/>
  <c r="H17" i="25"/>
  <c r="I17" i="25" s="1"/>
  <c r="H16" i="25"/>
  <c r="I16" i="25" s="1"/>
  <c r="H36" i="25" l="1"/>
  <c r="I36" i="25" s="1"/>
  <c r="H25" i="25"/>
  <c r="I25" i="25" s="1"/>
  <c r="D64" i="25"/>
  <c r="I19" i="25"/>
  <c r="H47" i="25"/>
  <c r="I47" i="25" s="1"/>
  <c r="I21" i="25"/>
  <c r="I27" i="25"/>
  <c r="H62" i="25"/>
  <c r="I62" i="25" s="1"/>
  <c r="H19" i="25"/>
  <c r="H64" i="25" l="1"/>
  <c r="I64" i="25"/>
</calcChain>
</file>

<file path=xl/sharedStrings.xml><?xml version="1.0" encoding="utf-8"?>
<sst xmlns="http://schemas.openxmlformats.org/spreadsheetml/2006/main" count="59" uniqueCount="51">
  <si>
    <t>Պաշտոնի անվանումը</t>
  </si>
  <si>
    <t>Տնօրեն</t>
  </si>
  <si>
    <t>Բուժքույր</t>
  </si>
  <si>
    <t>Հաշվապահ</t>
  </si>
  <si>
    <t>Գործավար</t>
  </si>
  <si>
    <t>Հավաքարար</t>
  </si>
  <si>
    <t>ԸՆԴԱՄԵՆԸ</t>
  </si>
  <si>
    <t>Հ/Հ</t>
  </si>
  <si>
    <t>Մանկավարժ</t>
  </si>
  <si>
    <t>Տարեկան աշխատավարձի ֆոնդ</t>
  </si>
  <si>
    <t>Հաստիքների քանակը</t>
  </si>
  <si>
    <t>Սահմանված դրույքը</t>
  </si>
  <si>
    <t>Սահմանված դրույքի միավորը</t>
  </si>
  <si>
    <t>Պաշտոնային դրույքաչափը /դրամ/</t>
  </si>
  <si>
    <t>ամսեկան աշխատավարձի  ֆոնդ</t>
  </si>
  <si>
    <t>Ընդամենը</t>
  </si>
  <si>
    <t>Մեթոդիստ</t>
  </si>
  <si>
    <t xml:space="preserve">Հավաքարար </t>
  </si>
  <si>
    <t>մեթոդիստ</t>
  </si>
  <si>
    <t>Մարզիչ մանկավարժ</t>
  </si>
  <si>
    <t>գործավար</t>
  </si>
  <si>
    <t>տնտեսվար</t>
  </si>
  <si>
    <t>Համակարգչային օպերատոր</t>
  </si>
  <si>
    <t>Տնտեսվար /Արվեստի դպրոցի հետ համատեղ/</t>
  </si>
  <si>
    <t>Գրադարանավար /Ախուրյան/</t>
  </si>
  <si>
    <t>Գրադարանավար /Այգաբաց/</t>
  </si>
  <si>
    <t>Գրադարանավար /Բենիամին/</t>
  </si>
  <si>
    <t>Գրադարանավար /Կապս/</t>
  </si>
  <si>
    <t>Գրադարանավար /Վահրամաբերդ/</t>
  </si>
  <si>
    <t>Գեղարվեստական մասի վարիչ</t>
  </si>
  <si>
    <t>Ակումբավար /Արևիկ/</t>
  </si>
  <si>
    <t>Ակումբավար /Այգաբաց/</t>
  </si>
  <si>
    <t>Ակումբավար /Հովիտ/</t>
  </si>
  <si>
    <t>Ակումբավար /Բասեն/</t>
  </si>
  <si>
    <t>Ակումբավար / Կառնուտ</t>
  </si>
  <si>
    <t>Ակումբավար /Բենիամին/</t>
  </si>
  <si>
    <t>Ակումբավար /Մայիսյան/</t>
  </si>
  <si>
    <t>Ակումբավար /Վահրամաբերդ/</t>
  </si>
  <si>
    <t>Ախուրյանի մշակույթի տան հավաքարար</t>
  </si>
  <si>
    <t>Ախուրյանի մշակույթի տան պահակ</t>
  </si>
  <si>
    <t xml:space="preserve">ԸՆԴԱՄԵՆԸ </t>
  </si>
  <si>
    <t>Արվեստի բնագավառ</t>
  </si>
  <si>
    <t>Ֆիզիկական կուլտուրայի և սպորտի բնագավառ</t>
  </si>
  <si>
    <t>Գրադարանային գործի կազմակերպման բնագավառ</t>
  </si>
  <si>
    <t>Մշակույթի տների և ակումբների գործունեության բնագավառ</t>
  </si>
  <si>
    <t>ՀԱՅԱՍՏԱՆԻ ՀԱՆՐԱՊԵՏՈՒԹՅԱՆ ՇԻՐԱԿԻ ՄԱՐԶԻ ԱԽՈՒՐՅԱՆ ՀԱՄԱՅՆՔԻ «ԱԽՈՒՐՅԱՆԻ ՄԱՐԶԱՄՇԱԿՈՒԹԱՅԻՆ ԿԵՆՏՐՈՆ» ՀԱՄԱՅՆՔԱՅԻՆ ՈՉ ԱՌԵՎՏՐԱՅԻՆ ԿԱԶՄԱԿԵՐՊՈՒԹՅԱՆ 2024 ԹՎԱԿԱՆԻ ԱՇԽԱՏԱԿԻՑՆԵՐԻ ՔԱՆԱԿԸՙ ՀԱՍՏԻՔԱՑՈՒՑԱԿԸ ԵՎ ՊԱՇՏՈՆԱՅԻՆ ԴՐՈՒՅՔԱՉԱՓԵՐԸ</t>
  </si>
  <si>
    <t>Գրադարանավար /Հացիկ/</t>
  </si>
  <si>
    <t>Ակումբավար /Բայանդուր/</t>
  </si>
  <si>
    <t>Ակումբավար /Առափի/</t>
  </si>
  <si>
    <t xml:space="preserve">                                         Հավելված  19                                                                                                                                                                                                                                               Հայաստանի Հանրապետության                                                           Շիրակի մարզի Ախուրյան համայնքի                                              ավագանու 2024 թվականի ապրիլի 12-ի թիվ  -Ա որոշման                         Հավելված  19                                                                                                                                                                                                                                               Հայաստանի Հանրապետության                                                           Շիրակի մարզի Ախուրյան համայնքի                                              ավագանու 2023 թվականի նոյեմբերի  22-ի թիվ  191-Ա որոշման</t>
  </si>
  <si>
    <t>Աշխատակիցների թվաքանակը՝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</si>
</sst>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0"/>
      <color theme="1"/>
      <name val="GHEA Grapalat"/>
      <family val="3"/>
    </font>
    <font>
      <sz val="8"/>
      <color theme="1"/>
      <name val="GHEA Grapalat"/>
      <family val="3"/>
    </font>
    <font>
      <b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sz val="11"/>
      <color rgb="FFFF0000"/>
      <name val="GHEA Grapalat"/>
      <family val="3"/>
    </font>
    <font>
      <b/>
      <i/>
      <u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50" workbookViewId="0">
      <selection activeCell="N60" sqref="N60"/>
    </sheetView>
  </sheetViews>
  <sheetFormatPr defaultRowHeight="15" x14ac:dyDescent="0.25"/>
  <cols>
    <col min="1" max="1" width="3.140625" customWidth="1"/>
    <col min="3" max="3" width="24.7109375" customWidth="1"/>
    <col min="4" max="4" width="10.28515625" style="8" customWidth="1"/>
    <col min="5" max="6" width="10.5703125" style="8" customWidth="1"/>
    <col min="7" max="7" width="9.85546875" style="8" bestFit="1" customWidth="1"/>
    <col min="8" max="8" width="15.85546875" style="8" customWidth="1"/>
    <col min="9" max="9" width="15" style="8" customWidth="1"/>
  </cols>
  <sheetData>
    <row r="1" spans="1:9" ht="16.5" x14ac:dyDescent="0.3">
      <c r="A1" s="2"/>
      <c r="B1" s="1"/>
      <c r="C1" s="1"/>
      <c r="D1" s="1"/>
      <c r="E1" s="1"/>
      <c r="F1" s="1"/>
      <c r="G1" s="1"/>
      <c r="H1" s="1"/>
      <c r="I1" s="1"/>
    </row>
    <row r="2" spans="1:9" ht="16.5" customHeight="1" x14ac:dyDescent="0.3">
      <c r="A2" s="2"/>
      <c r="B2" s="1"/>
      <c r="C2" s="1"/>
      <c r="D2" s="1"/>
      <c r="E2" s="1"/>
      <c r="F2" s="20" t="s">
        <v>49</v>
      </c>
      <c r="G2" s="20"/>
      <c r="H2" s="20"/>
      <c r="I2" s="20"/>
    </row>
    <row r="3" spans="1:9" ht="16.5" x14ac:dyDescent="0.3">
      <c r="A3" s="2"/>
      <c r="B3" s="1"/>
      <c r="C3" s="1"/>
      <c r="D3" s="1"/>
      <c r="E3" s="1"/>
      <c r="F3" s="20"/>
      <c r="G3" s="20"/>
      <c r="H3" s="20"/>
      <c r="I3" s="20"/>
    </row>
    <row r="4" spans="1:9" ht="16.5" x14ac:dyDescent="0.3">
      <c r="A4" s="2"/>
      <c r="B4" s="1"/>
      <c r="C4" s="1"/>
      <c r="D4" s="1"/>
      <c r="E4" s="1"/>
      <c r="F4" s="20"/>
      <c r="G4" s="20"/>
      <c r="H4" s="20"/>
      <c r="I4" s="20"/>
    </row>
    <row r="5" spans="1:9" ht="96.75" customHeight="1" x14ac:dyDescent="0.3">
      <c r="A5" s="2"/>
      <c r="B5" s="1"/>
      <c r="C5" s="1"/>
      <c r="D5" s="1"/>
      <c r="E5" s="1"/>
      <c r="F5" s="20"/>
      <c r="G5" s="20"/>
      <c r="H5" s="20"/>
      <c r="I5" s="20"/>
    </row>
    <row r="6" spans="1:9" ht="16.5" x14ac:dyDescent="0.3">
      <c r="A6" s="2"/>
      <c r="B6" s="21" t="s">
        <v>45</v>
      </c>
      <c r="C6" s="21"/>
      <c r="D6" s="21"/>
      <c r="E6" s="21"/>
      <c r="F6" s="21"/>
      <c r="G6" s="21"/>
      <c r="H6" s="21"/>
      <c r="I6" s="21"/>
    </row>
    <row r="7" spans="1:9" ht="16.5" x14ac:dyDescent="0.3">
      <c r="A7" s="2"/>
      <c r="B7" s="21"/>
      <c r="C7" s="21"/>
      <c r="D7" s="21"/>
      <c r="E7" s="21"/>
      <c r="F7" s="21"/>
      <c r="G7" s="21"/>
      <c r="H7" s="21"/>
      <c r="I7" s="21"/>
    </row>
    <row r="8" spans="1:9" ht="16.5" x14ac:dyDescent="0.3">
      <c r="A8" s="2"/>
      <c r="B8" s="21"/>
      <c r="C8" s="21"/>
      <c r="D8" s="21"/>
      <c r="E8" s="21"/>
      <c r="F8" s="21"/>
      <c r="G8" s="21"/>
      <c r="H8" s="21"/>
      <c r="I8" s="21"/>
    </row>
    <row r="9" spans="1:9" ht="16.5" x14ac:dyDescent="0.3">
      <c r="A9" s="2"/>
      <c r="B9" s="21"/>
      <c r="C9" s="21"/>
      <c r="D9" s="21"/>
      <c r="E9" s="21"/>
      <c r="F9" s="21"/>
      <c r="G9" s="21"/>
      <c r="H9" s="21"/>
      <c r="I9" s="21"/>
    </row>
    <row r="10" spans="1:9" ht="16.5" x14ac:dyDescent="0.3">
      <c r="A10" s="2"/>
      <c r="B10" s="21"/>
      <c r="C10" s="21"/>
      <c r="D10" s="21"/>
      <c r="E10" s="21"/>
      <c r="F10" s="21"/>
      <c r="G10" s="21"/>
      <c r="H10" s="21"/>
      <c r="I10" s="21"/>
    </row>
    <row r="11" spans="1:9" ht="16.5" x14ac:dyDescent="0.3">
      <c r="A11" s="2"/>
      <c r="B11" s="21"/>
      <c r="C11" s="21"/>
      <c r="D11" s="21"/>
      <c r="E11" s="21"/>
      <c r="F11" s="21"/>
      <c r="G11" s="21"/>
      <c r="H11" s="21"/>
      <c r="I11" s="21"/>
    </row>
    <row r="12" spans="1:9" ht="16.5" x14ac:dyDescent="0.3">
      <c r="A12" s="2"/>
      <c r="B12" s="21"/>
      <c r="C12" s="21"/>
      <c r="D12" s="21"/>
      <c r="E12" s="21"/>
      <c r="F12" s="21"/>
      <c r="G12" s="21"/>
      <c r="H12" s="21"/>
      <c r="I12" s="21"/>
    </row>
    <row r="13" spans="1:9" ht="16.5" x14ac:dyDescent="0.3">
      <c r="A13" s="2"/>
      <c r="B13" s="21"/>
      <c r="C13" s="21"/>
      <c r="D13" s="21"/>
      <c r="E13" s="21"/>
      <c r="F13" s="21"/>
      <c r="G13" s="21"/>
      <c r="H13" s="21"/>
      <c r="I13" s="21"/>
    </row>
    <row r="14" spans="1:9" ht="16.5" x14ac:dyDescent="0.3">
      <c r="A14" s="2"/>
      <c r="B14" s="22" t="s">
        <v>50</v>
      </c>
      <c r="C14" s="23"/>
      <c r="D14" s="23"/>
      <c r="E14" s="23"/>
      <c r="F14" s="23"/>
      <c r="G14" s="23"/>
      <c r="H14" s="23"/>
      <c r="I14" s="24"/>
    </row>
    <row r="15" spans="1:9" ht="118.5" x14ac:dyDescent="0.25">
      <c r="A15" s="1"/>
      <c r="B15" s="6" t="s">
        <v>7</v>
      </c>
      <c r="C15" s="7" t="s">
        <v>0</v>
      </c>
      <c r="D15" s="7" t="s">
        <v>10</v>
      </c>
      <c r="E15" s="7" t="s">
        <v>11</v>
      </c>
      <c r="F15" s="7" t="s">
        <v>12</v>
      </c>
      <c r="G15" s="7" t="s">
        <v>13</v>
      </c>
      <c r="H15" s="7" t="s">
        <v>14</v>
      </c>
      <c r="I15" s="7" t="s">
        <v>9</v>
      </c>
    </row>
    <row r="16" spans="1:9" ht="16.5" x14ac:dyDescent="0.3">
      <c r="A16" s="2"/>
      <c r="B16" s="3">
        <v>1</v>
      </c>
      <c r="C16" s="3" t="s">
        <v>1</v>
      </c>
      <c r="D16" s="3">
        <v>1</v>
      </c>
      <c r="E16" s="3">
        <v>1</v>
      </c>
      <c r="F16" s="3">
        <v>1</v>
      </c>
      <c r="G16" s="3">
        <v>250000</v>
      </c>
      <c r="H16" s="3">
        <f>F16*G16</f>
        <v>250000</v>
      </c>
      <c r="I16" s="3">
        <f>H16*12</f>
        <v>3000000</v>
      </c>
    </row>
    <row r="17" spans="1:9" ht="16.5" x14ac:dyDescent="0.3">
      <c r="A17" s="2"/>
      <c r="B17" s="3">
        <v>2</v>
      </c>
      <c r="C17" s="3" t="s">
        <v>3</v>
      </c>
      <c r="D17" s="3">
        <v>1</v>
      </c>
      <c r="E17" s="3">
        <v>1</v>
      </c>
      <c r="F17" s="3">
        <v>1</v>
      </c>
      <c r="G17" s="3">
        <v>207333</v>
      </c>
      <c r="H17" s="3">
        <f>F17*G17</f>
        <v>207333</v>
      </c>
      <c r="I17" s="3">
        <f>H17*12</f>
        <v>2487996</v>
      </c>
    </row>
    <row r="18" spans="1:9" ht="16.5" x14ac:dyDescent="0.3">
      <c r="A18" s="2"/>
      <c r="B18" s="3">
        <v>3</v>
      </c>
      <c r="C18" s="3" t="s">
        <v>4</v>
      </c>
      <c r="D18" s="3">
        <v>1</v>
      </c>
      <c r="E18" s="3">
        <v>1</v>
      </c>
      <c r="F18" s="3">
        <v>1</v>
      </c>
      <c r="G18" s="3">
        <v>110000</v>
      </c>
      <c r="H18" s="3">
        <f>G18*F18</f>
        <v>110000</v>
      </c>
      <c r="I18" s="3">
        <f>H18*12</f>
        <v>1320000</v>
      </c>
    </row>
    <row r="19" spans="1:9" ht="16.5" x14ac:dyDescent="0.3">
      <c r="A19" s="2"/>
      <c r="B19" s="12"/>
      <c r="C19" s="13" t="s">
        <v>6</v>
      </c>
      <c r="D19" s="13">
        <f>SUM(D16:D18)</f>
        <v>3</v>
      </c>
      <c r="E19" s="13"/>
      <c r="F19" s="13">
        <f>SUM(F16:F18)</f>
        <v>3</v>
      </c>
      <c r="G19" s="13"/>
      <c r="H19" s="13">
        <f>SUM(H16:H18)</f>
        <v>567333</v>
      </c>
      <c r="I19" s="13">
        <f>SUM(I16:I18)</f>
        <v>6807996</v>
      </c>
    </row>
    <row r="20" spans="1:9" ht="16.5" x14ac:dyDescent="0.3">
      <c r="A20" s="2"/>
      <c r="B20" s="17" t="s">
        <v>41</v>
      </c>
      <c r="C20" s="18"/>
      <c r="D20" s="18"/>
      <c r="E20" s="18"/>
      <c r="F20" s="18"/>
      <c r="G20" s="18"/>
      <c r="H20" s="18"/>
      <c r="I20" s="19"/>
    </row>
    <row r="21" spans="1:9" ht="16.5" x14ac:dyDescent="0.3">
      <c r="A21" s="2"/>
      <c r="B21" s="3">
        <v>1</v>
      </c>
      <c r="C21" s="3" t="s">
        <v>16</v>
      </c>
      <c r="D21" s="3">
        <v>1</v>
      </c>
      <c r="E21" s="3">
        <v>1</v>
      </c>
      <c r="F21" s="3">
        <v>1</v>
      </c>
      <c r="G21" s="3">
        <v>220000</v>
      </c>
      <c r="H21" s="3">
        <f>F21*G21</f>
        <v>220000</v>
      </c>
      <c r="I21" s="3">
        <f>H21*12</f>
        <v>2640000</v>
      </c>
    </row>
    <row r="22" spans="1:9" ht="16.5" x14ac:dyDescent="0.3">
      <c r="A22" s="2"/>
      <c r="B22" s="3">
        <v>2</v>
      </c>
      <c r="C22" s="3" t="s">
        <v>8</v>
      </c>
      <c r="D22" s="3">
        <v>17</v>
      </c>
      <c r="E22" s="3"/>
      <c r="F22" s="3">
        <v>24</v>
      </c>
      <c r="G22" s="3">
        <v>110000</v>
      </c>
      <c r="H22" s="3">
        <f>F22*G22</f>
        <v>2640000</v>
      </c>
      <c r="I22" s="3">
        <f>H22*12</f>
        <v>31680000</v>
      </c>
    </row>
    <row r="23" spans="1:9" ht="16.5" x14ac:dyDescent="0.3">
      <c r="A23" s="2"/>
      <c r="B23" s="3">
        <v>3</v>
      </c>
      <c r="C23" s="3" t="s">
        <v>4</v>
      </c>
      <c r="D23" s="3">
        <v>1</v>
      </c>
      <c r="E23" s="3">
        <v>1</v>
      </c>
      <c r="F23" s="3">
        <v>1</v>
      </c>
      <c r="G23" s="3">
        <v>110000</v>
      </c>
      <c r="H23" s="3">
        <f>F23*G23</f>
        <v>110000</v>
      </c>
      <c r="I23" s="3">
        <f>H23*12</f>
        <v>1320000</v>
      </c>
    </row>
    <row r="24" spans="1:9" ht="16.5" x14ac:dyDescent="0.3">
      <c r="A24" s="2"/>
      <c r="B24" s="3">
        <v>4</v>
      </c>
      <c r="C24" s="9" t="s">
        <v>17</v>
      </c>
      <c r="D24" s="3">
        <v>1</v>
      </c>
      <c r="E24" s="3">
        <v>1</v>
      </c>
      <c r="F24" s="3">
        <v>1</v>
      </c>
      <c r="G24" s="3">
        <v>105000</v>
      </c>
      <c r="H24" s="3">
        <f>F24*G24</f>
        <v>105000</v>
      </c>
      <c r="I24" s="3">
        <f t="shared" ref="I24:I62" si="0">H24*12</f>
        <v>1260000</v>
      </c>
    </row>
    <row r="25" spans="1:9" ht="16.5" x14ac:dyDescent="0.3">
      <c r="A25" s="2"/>
      <c r="B25" s="12"/>
      <c r="C25" s="13" t="s">
        <v>6</v>
      </c>
      <c r="D25" s="13">
        <f>SUM(D21:D24)</f>
        <v>20</v>
      </c>
      <c r="E25" s="13"/>
      <c r="F25" s="13">
        <f>SUM(F21:F24)</f>
        <v>27</v>
      </c>
      <c r="G25" s="13"/>
      <c r="H25" s="13">
        <f>SUM(H21:H24)</f>
        <v>3075000</v>
      </c>
      <c r="I25" s="13">
        <f t="shared" si="0"/>
        <v>36900000</v>
      </c>
    </row>
    <row r="26" spans="1:9" ht="16.5" x14ac:dyDescent="0.3">
      <c r="A26" s="2"/>
      <c r="B26" s="17" t="s">
        <v>42</v>
      </c>
      <c r="C26" s="18"/>
      <c r="D26" s="18"/>
      <c r="E26" s="18"/>
      <c r="F26" s="18"/>
      <c r="G26" s="18"/>
      <c r="H26" s="18"/>
      <c r="I26" s="19"/>
    </row>
    <row r="27" spans="1:9" ht="16.5" x14ac:dyDescent="0.3">
      <c r="A27" s="2"/>
      <c r="B27" s="3">
        <v>1</v>
      </c>
      <c r="C27" s="3" t="s">
        <v>18</v>
      </c>
      <c r="D27" s="3">
        <v>1</v>
      </c>
      <c r="E27" s="3">
        <v>1</v>
      </c>
      <c r="F27" s="3">
        <v>1</v>
      </c>
      <c r="G27" s="3">
        <v>220000</v>
      </c>
      <c r="H27" s="3">
        <f>F27*G27</f>
        <v>220000</v>
      </c>
      <c r="I27" s="3">
        <f>H27*12</f>
        <v>2640000</v>
      </c>
    </row>
    <row r="28" spans="1:9" ht="18.75" customHeight="1" x14ac:dyDescent="0.3">
      <c r="A28" s="2"/>
      <c r="B28" s="10">
        <v>2</v>
      </c>
      <c r="C28" s="9" t="s">
        <v>19</v>
      </c>
      <c r="D28" s="3">
        <v>10</v>
      </c>
      <c r="E28" s="3">
        <v>1</v>
      </c>
      <c r="F28" s="3">
        <v>10</v>
      </c>
      <c r="G28" s="3">
        <v>120000</v>
      </c>
      <c r="H28" s="3">
        <f t="shared" ref="H28:H35" si="1">F28*G28</f>
        <v>1200000</v>
      </c>
      <c r="I28" s="3">
        <f t="shared" ref="I28:I36" si="2">H28*12</f>
        <v>14400000</v>
      </c>
    </row>
    <row r="29" spans="1:9" ht="18" customHeight="1" x14ac:dyDescent="0.3">
      <c r="A29" s="4"/>
      <c r="B29" s="10">
        <v>3</v>
      </c>
      <c r="C29" s="9" t="s">
        <v>19</v>
      </c>
      <c r="D29" s="3">
        <v>6</v>
      </c>
      <c r="E29" s="3">
        <v>0.5</v>
      </c>
      <c r="F29" s="3">
        <v>3</v>
      </c>
      <c r="G29" s="3">
        <v>120000</v>
      </c>
      <c r="H29" s="3">
        <f>F29*G29</f>
        <v>360000</v>
      </c>
      <c r="I29" s="3">
        <f>H29*12</f>
        <v>4320000</v>
      </c>
    </row>
    <row r="30" spans="1:9" ht="16.5" x14ac:dyDescent="0.3">
      <c r="A30" s="2"/>
      <c r="B30" s="3">
        <v>4</v>
      </c>
      <c r="C30" s="3" t="s">
        <v>20</v>
      </c>
      <c r="D30" s="3">
        <v>1</v>
      </c>
      <c r="E30" s="3">
        <v>1</v>
      </c>
      <c r="F30" s="3">
        <v>1</v>
      </c>
      <c r="G30" s="3">
        <v>105000</v>
      </c>
      <c r="H30" s="3">
        <f>F30*G30</f>
        <v>105000</v>
      </c>
      <c r="I30" s="3">
        <f>H30*12</f>
        <v>1260000</v>
      </c>
    </row>
    <row r="31" spans="1:9" ht="16.5" x14ac:dyDescent="0.3">
      <c r="A31" s="2"/>
      <c r="B31" s="10">
        <v>5</v>
      </c>
      <c r="C31" s="3" t="s">
        <v>2</v>
      </c>
      <c r="D31" s="3">
        <v>1</v>
      </c>
      <c r="E31" s="3">
        <v>1</v>
      </c>
      <c r="F31" s="3">
        <v>1</v>
      </c>
      <c r="G31" s="3">
        <v>105000</v>
      </c>
      <c r="H31" s="3">
        <f>F31*G31</f>
        <v>105000</v>
      </c>
      <c r="I31" s="3">
        <f>H31*12</f>
        <v>1260000</v>
      </c>
    </row>
    <row r="32" spans="1:9" ht="16.5" x14ac:dyDescent="0.3">
      <c r="A32" s="2"/>
      <c r="B32" s="10">
        <v>6</v>
      </c>
      <c r="C32" s="3" t="s">
        <v>2</v>
      </c>
      <c r="D32" s="3">
        <v>1</v>
      </c>
      <c r="E32" s="3">
        <v>0.5</v>
      </c>
      <c r="F32" s="3">
        <v>0.5</v>
      </c>
      <c r="G32" s="3">
        <v>105000</v>
      </c>
      <c r="H32" s="3">
        <f>F32*G32</f>
        <v>52500</v>
      </c>
      <c r="I32" s="3">
        <f>H32*12</f>
        <v>630000</v>
      </c>
    </row>
    <row r="33" spans="1:9" ht="16.5" x14ac:dyDescent="0.3">
      <c r="A33" s="2"/>
      <c r="B33" s="3">
        <v>7</v>
      </c>
      <c r="C33" s="3" t="s">
        <v>21</v>
      </c>
      <c r="D33" s="3">
        <v>1</v>
      </c>
      <c r="E33" s="3">
        <v>1</v>
      </c>
      <c r="F33" s="3">
        <v>1</v>
      </c>
      <c r="G33" s="3">
        <v>105000</v>
      </c>
      <c r="H33" s="3">
        <f t="shared" si="1"/>
        <v>105000</v>
      </c>
      <c r="I33" s="3">
        <f t="shared" si="2"/>
        <v>1260000</v>
      </c>
    </row>
    <row r="34" spans="1:9" ht="16.5" x14ac:dyDescent="0.3">
      <c r="A34" s="2"/>
      <c r="B34" s="10">
        <v>8</v>
      </c>
      <c r="C34" s="3" t="s">
        <v>5</v>
      </c>
      <c r="D34" s="3">
        <v>2</v>
      </c>
      <c r="E34" s="3">
        <v>1</v>
      </c>
      <c r="F34" s="3">
        <v>1</v>
      </c>
      <c r="G34" s="3">
        <v>105000</v>
      </c>
      <c r="H34" s="3">
        <f t="shared" si="1"/>
        <v>105000</v>
      </c>
      <c r="I34" s="3">
        <f t="shared" si="2"/>
        <v>1260000</v>
      </c>
    </row>
    <row r="35" spans="1:9" ht="16.5" x14ac:dyDescent="0.3">
      <c r="A35" s="2"/>
      <c r="B35" s="10">
        <v>9</v>
      </c>
      <c r="C35" s="3" t="s">
        <v>5</v>
      </c>
      <c r="D35" s="3">
        <v>1</v>
      </c>
      <c r="E35" s="3">
        <v>0.5</v>
      </c>
      <c r="F35" s="3">
        <v>0.5</v>
      </c>
      <c r="G35" s="3">
        <v>105000</v>
      </c>
      <c r="H35" s="3">
        <f t="shared" si="1"/>
        <v>52500</v>
      </c>
      <c r="I35" s="3">
        <f t="shared" si="2"/>
        <v>630000</v>
      </c>
    </row>
    <row r="36" spans="1:9" ht="16.5" x14ac:dyDescent="0.3">
      <c r="A36" s="5"/>
      <c r="B36" s="13"/>
      <c r="C36" s="13" t="s">
        <v>15</v>
      </c>
      <c r="D36" s="13">
        <f>SUM(D27:D35)</f>
        <v>24</v>
      </c>
      <c r="E36" s="13"/>
      <c r="F36" s="13">
        <f>SUM(F27:F35)</f>
        <v>19</v>
      </c>
      <c r="G36" s="13"/>
      <c r="H36" s="13">
        <f>SUM(H27:H35)</f>
        <v>2305000</v>
      </c>
      <c r="I36" s="13">
        <f t="shared" si="2"/>
        <v>27660000</v>
      </c>
    </row>
    <row r="37" spans="1:9" ht="16.5" x14ac:dyDescent="0.3">
      <c r="A37" s="2"/>
      <c r="B37" s="17" t="s">
        <v>43</v>
      </c>
      <c r="C37" s="18"/>
      <c r="D37" s="18"/>
      <c r="E37" s="18"/>
      <c r="F37" s="18"/>
      <c r="G37" s="18"/>
      <c r="H37" s="18"/>
      <c r="I37" s="19"/>
    </row>
    <row r="38" spans="1:9" ht="36" customHeight="1" x14ac:dyDescent="0.3">
      <c r="A38" s="2"/>
      <c r="B38" s="10">
        <v>1</v>
      </c>
      <c r="C38" s="11" t="s">
        <v>22</v>
      </c>
      <c r="D38" s="10">
        <v>1</v>
      </c>
      <c r="E38" s="10">
        <v>1</v>
      </c>
      <c r="F38" s="10">
        <v>1</v>
      </c>
      <c r="G38" s="10">
        <v>110000</v>
      </c>
      <c r="H38" s="10">
        <f>F38*G38</f>
        <v>110000</v>
      </c>
      <c r="I38" s="10">
        <f>H38*12</f>
        <v>1320000</v>
      </c>
    </row>
    <row r="39" spans="1:9" ht="51.75" customHeight="1" x14ac:dyDescent="0.3">
      <c r="A39" s="2"/>
      <c r="B39" s="10">
        <v>2</v>
      </c>
      <c r="C39" s="11" t="s">
        <v>23</v>
      </c>
      <c r="D39" s="10">
        <v>1</v>
      </c>
      <c r="E39" s="10">
        <v>1</v>
      </c>
      <c r="F39" s="10">
        <v>1</v>
      </c>
      <c r="G39" s="10">
        <v>105000</v>
      </c>
      <c r="H39" s="10">
        <f>F39*G39</f>
        <v>105000</v>
      </c>
      <c r="I39" s="10">
        <f>H39*12</f>
        <v>1260000</v>
      </c>
    </row>
    <row r="40" spans="1:9" ht="33" x14ac:dyDescent="0.3">
      <c r="A40" s="2"/>
      <c r="B40" s="10">
        <v>3</v>
      </c>
      <c r="C40" s="11" t="s">
        <v>24</v>
      </c>
      <c r="D40" s="10">
        <v>3</v>
      </c>
      <c r="E40" s="10">
        <v>1</v>
      </c>
      <c r="F40" s="10">
        <v>3</v>
      </c>
      <c r="G40" s="10">
        <v>110000</v>
      </c>
      <c r="H40" s="10">
        <f t="shared" ref="H40:H61" si="3">F40*G40</f>
        <v>330000</v>
      </c>
      <c r="I40" s="10">
        <f t="shared" si="0"/>
        <v>3960000</v>
      </c>
    </row>
    <row r="41" spans="1:9" ht="36.75" customHeight="1" x14ac:dyDescent="0.3">
      <c r="A41" s="2"/>
      <c r="B41" s="10">
        <v>4</v>
      </c>
      <c r="C41" s="11" t="s">
        <v>25</v>
      </c>
      <c r="D41" s="10">
        <v>1</v>
      </c>
      <c r="E41" s="10">
        <v>0.5</v>
      </c>
      <c r="F41" s="10">
        <v>0.5</v>
      </c>
      <c r="G41" s="10">
        <v>110000</v>
      </c>
      <c r="H41" s="10">
        <f t="shared" si="3"/>
        <v>55000</v>
      </c>
      <c r="I41" s="10">
        <f t="shared" si="0"/>
        <v>660000</v>
      </c>
    </row>
    <row r="42" spans="1:9" ht="33" customHeight="1" x14ac:dyDescent="0.3">
      <c r="A42" s="2"/>
      <c r="B42" s="10">
        <v>5</v>
      </c>
      <c r="C42" s="11" t="s">
        <v>26</v>
      </c>
      <c r="D42" s="10">
        <v>1</v>
      </c>
      <c r="E42" s="10">
        <v>1</v>
      </c>
      <c r="F42" s="10">
        <v>1</v>
      </c>
      <c r="G42" s="10">
        <v>110000</v>
      </c>
      <c r="H42" s="10">
        <f t="shared" si="3"/>
        <v>110000</v>
      </c>
      <c r="I42" s="10">
        <f t="shared" si="0"/>
        <v>1320000</v>
      </c>
    </row>
    <row r="43" spans="1:9" ht="37.5" customHeight="1" x14ac:dyDescent="0.3">
      <c r="A43" s="2"/>
      <c r="B43" s="10">
        <v>6</v>
      </c>
      <c r="C43" s="11" t="s">
        <v>27</v>
      </c>
      <c r="D43" s="10">
        <v>1</v>
      </c>
      <c r="E43" s="10">
        <v>1</v>
      </c>
      <c r="F43" s="10">
        <v>1</v>
      </c>
      <c r="G43" s="10">
        <v>110000</v>
      </c>
      <c r="H43" s="10">
        <f t="shared" si="3"/>
        <v>110000</v>
      </c>
      <c r="I43" s="10">
        <f t="shared" si="0"/>
        <v>1320000</v>
      </c>
    </row>
    <row r="44" spans="1:9" ht="37.5" customHeight="1" x14ac:dyDescent="0.3">
      <c r="A44" s="2"/>
      <c r="B44" s="3">
        <v>7</v>
      </c>
      <c r="C44" s="11" t="s">
        <v>46</v>
      </c>
      <c r="D44" s="10">
        <v>1</v>
      </c>
      <c r="E44" s="10">
        <v>1</v>
      </c>
      <c r="F44" s="10">
        <v>1</v>
      </c>
      <c r="G44" s="10">
        <v>110000</v>
      </c>
      <c r="H44" s="10">
        <f t="shared" si="3"/>
        <v>110000</v>
      </c>
      <c r="I44" s="10">
        <f t="shared" si="0"/>
        <v>1320000</v>
      </c>
    </row>
    <row r="45" spans="1:9" ht="44.25" customHeight="1" x14ac:dyDescent="0.3">
      <c r="A45" s="2"/>
      <c r="B45" s="10">
        <v>8</v>
      </c>
      <c r="C45" s="11" t="s">
        <v>28</v>
      </c>
      <c r="D45" s="10">
        <v>1</v>
      </c>
      <c r="E45" s="10">
        <v>1</v>
      </c>
      <c r="F45" s="10">
        <v>1</v>
      </c>
      <c r="G45" s="10">
        <v>110000</v>
      </c>
      <c r="H45" s="10">
        <f t="shared" si="3"/>
        <v>110000</v>
      </c>
      <c r="I45" s="10">
        <f t="shared" si="0"/>
        <v>1320000</v>
      </c>
    </row>
    <row r="46" spans="1:9" ht="16.5" x14ac:dyDescent="0.3">
      <c r="A46" s="2"/>
      <c r="B46" s="10">
        <v>9</v>
      </c>
      <c r="C46" s="11" t="s">
        <v>5</v>
      </c>
      <c r="D46" s="10">
        <v>1</v>
      </c>
      <c r="E46" s="10">
        <v>1</v>
      </c>
      <c r="F46" s="10">
        <v>1</v>
      </c>
      <c r="G46" s="10">
        <v>105000</v>
      </c>
      <c r="H46" s="10">
        <f t="shared" si="3"/>
        <v>105000</v>
      </c>
      <c r="I46" s="10">
        <f t="shared" si="0"/>
        <v>1260000</v>
      </c>
    </row>
    <row r="47" spans="1:9" ht="16.5" x14ac:dyDescent="0.3">
      <c r="A47" s="2"/>
      <c r="B47" s="14"/>
      <c r="C47" s="15" t="s">
        <v>6</v>
      </c>
      <c r="D47" s="13">
        <f>SUM(D38:D46)</f>
        <v>11</v>
      </c>
      <c r="E47" s="13"/>
      <c r="F47" s="13">
        <f>SUM(F38:F46)</f>
        <v>10.5</v>
      </c>
      <c r="G47" s="13"/>
      <c r="H47" s="13">
        <f>SUM(H38:H46)</f>
        <v>1145000</v>
      </c>
      <c r="I47" s="13">
        <f t="shared" si="0"/>
        <v>13740000</v>
      </c>
    </row>
    <row r="48" spans="1:9" ht="16.5" x14ac:dyDescent="0.3">
      <c r="A48" s="2"/>
      <c r="B48" s="17" t="s">
        <v>44</v>
      </c>
      <c r="C48" s="18"/>
      <c r="D48" s="18"/>
      <c r="E48" s="18"/>
      <c r="F48" s="18"/>
      <c r="G48" s="18"/>
      <c r="H48" s="18"/>
      <c r="I48" s="19"/>
    </row>
    <row r="49" spans="1:9" ht="49.5" customHeight="1" x14ac:dyDescent="0.3">
      <c r="A49" s="2"/>
      <c r="B49" s="3">
        <v>1</v>
      </c>
      <c r="C49" s="9" t="s">
        <v>29</v>
      </c>
      <c r="D49" s="3">
        <v>1</v>
      </c>
      <c r="E49" s="3">
        <v>1</v>
      </c>
      <c r="F49" s="3">
        <v>1</v>
      </c>
      <c r="G49" s="3">
        <v>120000</v>
      </c>
      <c r="H49" s="3">
        <f>G49*F49</f>
        <v>120000</v>
      </c>
      <c r="I49" s="3">
        <f>H49*12</f>
        <v>1440000</v>
      </c>
    </row>
    <row r="50" spans="1:9" ht="34.5" customHeight="1" x14ac:dyDescent="0.3">
      <c r="A50" s="2"/>
      <c r="B50" s="3">
        <v>2</v>
      </c>
      <c r="C50" s="9" t="s">
        <v>30</v>
      </c>
      <c r="D50" s="3">
        <v>1</v>
      </c>
      <c r="E50" s="3">
        <v>0.5</v>
      </c>
      <c r="F50" s="3">
        <v>0.5</v>
      </c>
      <c r="G50" s="3">
        <v>110000</v>
      </c>
      <c r="H50" s="3">
        <f>F50*G50</f>
        <v>55000</v>
      </c>
      <c r="I50" s="3">
        <f>H50*12</f>
        <v>660000</v>
      </c>
    </row>
    <row r="51" spans="1:9" ht="34.5" customHeight="1" x14ac:dyDescent="0.3">
      <c r="A51" s="2"/>
      <c r="B51" s="3">
        <v>3</v>
      </c>
      <c r="C51" s="9" t="s">
        <v>31</v>
      </c>
      <c r="D51" s="3">
        <v>1</v>
      </c>
      <c r="E51" s="3">
        <v>0.5</v>
      </c>
      <c r="F51" s="3">
        <v>0.5</v>
      </c>
      <c r="G51" s="3">
        <v>110000</v>
      </c>
      <c r="H51" s="3">
        <f>F51*G51</f>
        <v>55000</v>
      </c>
      <c r="I51" s="3">
        <f>H51*12</f>
        <v>660000</v>
      </c>
    </row>
    <row r="52" spans="1:9" ht="24" customHeight="1" x14ac:dyDescent="0.3">
      <c r="A52" s="2"/>
      <c r="B52" s="3">
        <v>4</v>
      </c>
      <c r="C52" s="9" t="s">
        <v>32</v>
      </c>
      <c r="D52" s="3">
        <v>1</v>
      </c>
      <c r="E52" s="3">
        <v>0.5</v>
      </c>
      <c r="F52" s="3">
        <v>0.5</v>
      </c>
      <c r="G52" s="3">
        <v>110000</v>
      </c>
      <c r="H52" s="3">
        <f t="shared" ref="H52:H53" si="4">F52*G52</f>
        <v>55000</v>
      </c>
      <c r="I52" s="3">
        <f t="shared" ref="I52:I53" si="5">H52*12</f>
        <v>660000</v>
      </c>
    </row>
    <row r="53" spans="1:9" ht="26.25" customHeight="1" x14ac:dyDescent="0.3">
      <c r="A53" s="2"/>
      <c r="B53" s="3">
        <v>5</v>
      </c>
      <c r="C53" s="9" t="s">
        <v>33</v>
      </c>
      <c r="D53" s="3">
        <v>1</v>
      </c>
      <c r="E53" s="3">
        <v>0.5</v>
      </c>
      <c r="F53" s="3">
        <v>0.5</v>
      </c>
      <c r="G53" s="3">
        <v>110000</v>
      </c>
      <c r="H53" s="3">
        <f t="shared" si="4"/>
        <v>55000</v>
      </c>
      <c r="I53" s="3">
        <f t="shared" si="5"/>
        <v>660000</v>
      </c>
    </row>
    <row r="54" spans="1:9" ht="22.5" customHeight="1" x14ac:dyDescent="0.3">
      <c r="A54" s="2"/>
      <c r="B54" s="3">
        <v>6</v>
      </c>
      <c r="C54" s="9" t="s">
        <v>34</v>
      </c>
      <c r="D54" s="3">
        <v>1</v>
      </c>
      <c r="E54" s="3">
        <v>0.5</v>
      </c>
      <c r="F54" s="3">
        <v>0.5</v>
      </c>
      <c r="G54" s="3">
        <v>110000</v>
      </c>
      <c r="H54" s="3">
        <f t="shared" si="3"/>
        <v>55000</v>
      </c>
      <c r="I54" s="3">
        <f t="shared" si="0"/>
        <v>660000</v>
      </c>
    </row>
    <row r="55" spans="1:9" ht="34.5" customHeight="1" x14ac:dyDescent="0.3">
      <c r="A55" s="2"/>
      <c r="B55" s="3">
        <v>7</v>
      </c>
      <c r="C55" s="9" t="s">
        <v>35</v>
      </c>
      <c r="D55" s="3">
        <v>1</v>
      </c>
      <c r="E55" s="3">
        <v>0.5</v>
      </c>
      <c r="F55" s="3">
        <v>0.5</v>
      </c>
      <c r="G55" s="3">
        <v>110000</v>
      </c>
      <c r="H55" s="3">
        <f t="shared" si="3"/>
        <v>55000</v>
      </c>
      <c r="I55" s="3">
        <f t="shared" si="0"/>
        <v>660000</v>
      </c>
    </row>
    <row r="56" spans="1:9" ht="34.5" customHeight="1" x14ac:dyDescent="0.3">
      <c r="A56" s="2"/>
      <c r="B56" s="3">
        <v>8</v>
      </c>
      <c r="C56" s="9" t="s">
        <v>36</v>
      </c>
      <c r="D56" s="3">
        <v>1</v>
      </c>
      <c r="E56" s="3">
        <v>1</v>
      </c>
      <c r="F56" s="3">
        <v>1</v>
      </c>
      <c r="G56" s="3">
        <v>110000</v>
      </c>
      <c r="H56" s="3">
        <f t="shared" si="3"/>
        <v>110000</v>
      </c>
      <c r="I56" s="3">
        <f t="shared" si="0"/>
        <v>1320000</v>
      </c>
    </row>
    <row r="57" spans="1:9" ht="34.5" customHeight="1" x14ac:dyDescent="0.3">
      <c r="A57" s="2"/>
      <c r="B57" s="3">
        <v>9</v>
      </c>
      <c r="C57" s="9" t="s">
        <v>47</v>
      </c>
      <c r="D57" s="3">
        <v>1</v>
      </c>
      <c r="E57" s="3">
        <v>0.5</v>
      </c>
      <c r="F57" s="3">
        <v>0.5</v>
      </c>
      <c r="G57" s="3">
        <v>110000</v>
      </c>
      <c r="H57" s="3">
        <f t="shared" si="3"/>
        <v>55000</v>
      </c>
      <c r="I57" s="3">
        <f t="shared" si="0"/>
        <v>660000</v>
      </c>
    </row>
    <row r="58" spans="1:9" ht="34.5" customHeight="1" x14ac:dyDescent="0.3">
      <c r="A58" s="2"/>
      <c r="B58" s="3">
        <v>10</v>
      </c>
      <c r="C58" s="9" t="s">
        <v>48</v>
      </c>
      <c r="D58" s="3">
        <v>1</v>
      </c>
      <c r="E58" s="3">
        <v>0.5</v>
      </c>
      <c r="F58" s="3">
        <v>0.5</v>
      </c>
      <c r="G58" s="3">
        <v>110000</v>
      </c>
      <c r="H58" s="3">
        <f t="shared" si="3"/>
        <v>55000</v>
      </c>
      <c r="I58" s="3">
        <f t="shared" si="0"/>
        <v>660000</v>
      </c>
    </row>
    <row r="59" spans="1:9" ht="34.5" customHeight="1" x14ac:dyDescent="0.3">
      <c r="A59" s="2"/>
      <c r="B59" s="3">
        <v>11</v>
      </c>
      <c r="C59" s="9" t="s">
        <v>37</v>
      </c>
      <c r="D59" s="3">
        <v>1</v>
      </c>
      <c r="E59" s="3">
        <v>1</v>
      </c>
      <c r="F59" s="3">
        <v>1</v>
      </c>
      <c r="G59" s="3">
        <v>110000</v>
      </c>
      <c r="H59" s="3">
        <f t="shared" si="3"/>
        <v>110000</v>
      </c>
      <c r="I59" s="3">
        <f t="shared" si="0"/>
        <v>1320000</v>
      </c>
    </row>
    <row r="60" spans="1:9" ht="34.5" customHeight="1" x14ac:dyDescent="0.3">
      <c r="A60" s="2"/>
      <c r="B60" s="3">
        <v>12</v>
      </c>
      <c r="C60" s="9" t="s">
        <v>38</v>
      </c>
      <c r="D60" s="3">
        <v>1</v>
      </c>
      <c r="E60" s="3">
        <v>1</v>
      </c>
      <c r="F60" s="3">
        <v>1</v>
      </c>
      <c r="G60" s="3">
        <v>105000</v>
      </c>
      <c r="H60" s="3">
        <f t="shared" si="3"/>
        <v>105000</v>
      </c>
      <c r="I60" s="3">
        <f t="shared" si="0"/>
        <v>1260000</v>
      </c>
    </row>
    <row r="61" spans="1:9" ht="34.5" customHeight="1" x14ac:dyDescent="0.3">
      <c r="A61" s="2"/>
      <c r="B61" s="3">
        <v>13</v>
      </c>
      <c r="C61" s="9" t="s">
        <v>39</v>
      </c>
      <c r="D61" s="3">
        <v>1</v>
      </c>
      <c r="E61" s="3">
        <v>1</v>
      </c>
      <c r="F61" s="3">
        <v>1</v>
      </c>
      <c r="G61" s="3">
        <v>105000</v>
      </c>
      <c r="H61" s="3">
        <f t="shared" si="3"/>
        <v>105000</v>
      </c>
      <c r="I61" s="3">
        <f t="shared" si="0"/>
        <v>1260000</v>
      </c>
    </row>
    <row r="62" spans="1:9" ht="16.5" x14ac:dyDescent="0.3">
      <c r="A62" s="2"/>
      <c r="B62" s="12"/>
      <c r="C62" s="13" t="s">
        <v>6</v>
      </c>
      <c r="D62" s="13">
        <f>SUM(D49:D61)</f>
        <v>13</v>
      </c>
      <c r="E62" s="13"/>
      <c r="F62" s="13">
        <f>SUM(F49:F61)</f>
        <v>9</v>
      </c>
      <c r="G62" s="13"/>
      <c r="H62" s="13">
        <f>SUM(H49:H61)</f>
        <v>990000</v>
      </c>
      <c r="I62" s="13">
        <f t="shared" si="0"/>
        <v>11880000</v>
      </c>
    </row>
    <row r="63" spans="1:9" ht="16.5" x14ac:dyDescent="0.3">
      <c r="A63" s="2"/>
      <c r="B63" s="3"/>
      <c r="C63" s="3"/>
      <c r="D63" s="3"/>
      <c r="E63" s="3"/>
      <c r="F63" s="3"/>
      <c r="G63" s="3"/>
      <c r="H63" s="3"/>
      <c r="I63" s="3"/>
    </row>
    <row r="64" spans="1:9" ht="16.5" x14ac:dyDescent="0.3">
      <c r="A64" s="2"/>
      <c r="B64" s="16"/>
      <c r="C64" s="15" t="s">
        <v>40</v>
      </c>
      <c r="D64" s="13">
        <f>D19+D25+D36+D47+D62</f>
        <v>71</v>
      </c>
      <c r="E64" s="13"/>
      <c r="F64" s="13">
        <f>F19+F25+F36+F47+F62</f>
        <v>68.5</v>
      </c>
      <c r="G64" s="13"/>
      <c r="H64" s="13">
        <f>H19+H25+H36+H47+H62</f>
        <v>8082333</v>
      </c>
      <c r="I64" s="13">
        <f>I19+I25+I36+I47+I62</f>
        <v>96987996</v>
      </c>
    </row>
    <row r="65" spans="1:9" ht="16.5" x14ac:dyDescent="0.3">
      <c r="A65" s="2"/>
      <c r="B65" s="3"/>
      <c r="C65" s="3"/>
      <c r="D65" s="3"/>
      <c r="E65" s="3"/>
      <c r="F65" s="3"/>
      <c r="G65" s="3"/>
      <c r="H65" s="3"/>
      <c r="I65" s="3"/>
    </row>
  </sheetData>
  <mergeCells count="7">
    <mergeCell ref="B48:I48"/>
    <mergeCell ref="F2:I5"/>
    <mergeCell ref="B6:I13"/>
    <mergeCell ref="B14:I14"/>
    <mergeCell ref="B20:I20"/>
    <mergeCell ref="B26:I26"/>
    <mergeCell ref="B37:I37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Ախուրյանի մարզամշակութային կենտ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2023-11-24T13:44:07Z</cp:lastPrinted>
  <dcterms:created xsi:type="dcterms:W3CDTF">2015-06-05T18:19:34Z</dcterms:created>
  <dcterms:modified xsi:type="dcterms:W3CDTF">2024-04-09T10:52:23Z</dcterms:modified>
</cp:coreProperties>
</file>