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6095" windowHeight="966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<sst xmlns="http://schemas.openxmlformats.org/spreadsheetml/2006/main" count="117" uniqueCount="71">
  <si>
    <t>Իրավաբանական անձանց հարկեր</t>
  </si>
  <si>
    <t>ՓՈԽԱԴՐԱՄԻՋՈՑՆԵՐԻ ԳՈՒՅՔԱՀԱՐԿ</t>
  </si>
  <si>
    <t>ԱՆՇԱՐԺ ԳՈՒՅՔԻ ՀԱՐԿ</t>
  </si>
  <si>
    <t>Այգաբաց</t>
  </si>
  <si>
    <t>Ախուրյան</t>
  </si>
  <si>
    <t>Արևիկ</t>
  </si>
  <si>
    <t>Բասեն</t>
  </si>
  <si>
    <t>Հովիտ</t>
  </si>
  <si>
    <t>Ջրառատ</t>
  </si>
  <si>
    <t>Կամո</t>
  </si>
  <si>
    <t>Կառնուտ</t>
  </si>
  <si>
    <t>Ֆիզիակական անձանց հարկեր</t>
  </si>
  <si>
    <t>Ճշտված 12,02,2021թ թիվ 3-Ն որոշում</t>
  </si>
  <si>
    <t>Նախագիծ 15,04,2021թ</t>
  </si>
  <si>
    <t>տող3  -  տող 4</t>
  </si>
  <si>
    <t>Շինություն</t>
  </si>
  <si>
    <t>Հողի հարկ</t>
  </si>
  <si>
    <t>4+5</t>
  </si>
  <si>
    <t>3 - 6</t>
  </si>
  <si>
    <t>ԸՆԴԱՄԵՆԸ</t>
  </si>
  <si>
    <t>Ախուրյան համայնքի 2021թվականի բյուջեյի ֆիզիկական և իրավաբանական անձանց անշարժ գոըյքային հարկերի պլանների ճշտում</t>
  </si>
  <si>
    <t>Ենթակա է ճշտման ֆիզիկական անձանց</t>
  </si>
  <si>
    <t>տող3 - տող 4</t>
  </si>
  <si>
    <t>Ֆիզիկական անձանց հարկ ենթակա է ճշտման</t>
  </si>
  <si>
    <t>Իրավաբան. անձանց  հարկեր ենթակա է ճշտման</t>
  </si>
  <si>
    <t>ԸՆԴԱՄԵՆԸ  ԱՆՇԱՐԺ ԳՈՒՅՔԻ ՀԱՐԿ</t>
  </si>
  <si>
    <t>7+8</t>
  </si>
  <si>
    <t>ԸՆԴԱՄԵՆԸ ՓՈԽԱԴՐԱՄԻՋՈՑ</t>
  </si>
  <si>
    <t xml:space="preserve"> Ընթացիկ ոչ պաշտոնական դրամաշնորհներ </t>
  </si>
  <si>
    <t>900215004624</t>
  </si>
  <si>
    <t xml:space="preserve"> Կապիտալ ոչ պաշտոնական դրամաշնորհներ   </t>
  </si>
  <si>
    <t>900215003220</t>
  </si>
  <si>
    <t>Ախուրյան համայնքի  մանկապարտեղների ծառայություններից օգտվողների կողմից իրենց երեխաներին տրվող սննդամթերքի  բարելավման նպատակով նվիրաբերվող գումարների</t>
  </si>
  <si>
    <t>ԱՆՎԱՆՈՒՄ</t>
  </si>
  <si>
    <t>Փաստացի երեխաների ցուցակային թիվը առ 07,04,2021թ</t>
  </si>
  <si>
    <t>Հաշվարկին մասնակցող երեխաների ցուցակային թիվը</t>
  </si>
  <si>
    <t>Ամսեկան նվիրաբերվող գումարի չափը (դրամ)</t>
  </si>
  <si>
    <t>Ամիսների թիվը</t>
  </si>
  <si>
    <t>Ընդամենը նվիրաբերվող գումար</t>
  </si>
  <si>
    <t>Փետրվար Մարտ սմիսներին նվիրաբերված գումարի չափը</t>
  </si>
  <si>
    <t>Ընդամենը ճշտված պլան</t>
  </si>
  <si>
    <t xml:space="preserve"> Ախուրյանի Հեքիաթ մանկապարտեզ ՀՈԱԿ տեղական վճար</t>
  </si>
  <si>
    <t>94</t>
  </si>
  <si>
    <t>96</t>
  </si>
  <si>
    <t>1000</t>
  </si>
  <si>
    <t>864,0</t>
  </si>
  <si>
    <t>Ախուրյանի Լ.Գյմուրի անվան  մանկապարտեզ ՀՈԱԿ տեղ.վճար</t>
  </si>
  <si>
    <t>83</t>
  </si>
  <si>
    <t>90</t>
  </si>
  <si>
    <t>810,0</t>
  </si>
  <si>
    <t>Ախուրյանի Շուշան մանկապարտեզ տեղական վճար</t>
  </si>
  <si>
    <t>48</t>
  </si>
  <si>
    <t>432,0</t>
  </si>
  <si>
    <t>Արևիկի մանակապարտեզ ՀՈԱԿ</t>
  </si>
  <si>
    <t>37</t>
  </si>
  <si>
    <t>43</t>
  </si>
  <si>
    <t>387,0</t>
  </si>
  <si>
    <t>Այյգաբացի մանկապարտեզ ՀՈԱԿ</t>
  </si>
  <si>
    <t>24</t>
  </si>
  <si>
    <t>1500</t>
  </si>
  <si>
    <t>324,0</t>
  </si>
  <si>
    <t>Բասենի մանկապարտեզ ՀՈԱԿ</t>
  </si>
  <si>
    <t>75</t>
  </si>
  <si>
    <t>675,0</t>
  </si>
  <si>
    <t>Կամոյի մանկապարտեզ ՀՈԱԿ</t>
  </si>
  <si>
    <t>23</t>
  </si>
  <si>
    <t>207,0</t>
  </si>
  <si>
    <t>ԸՆԴԱՄԵՆԸ        ՄԱՆԿԱՊԱՐՏԵԶՆԵՐ</t>
  </si>
  <si>
    <t>329</t>
  </si>
  <si>
    <t>399</t>
  </si>
  <si>
    <t>3699,0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</si>
</sst>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Armenian"/>
      <family val="2"/>
    </font>
    <font>
      <sz val="10"/>
      <name val="Arial LatArm"/>
      <family val="2"/>
    </font>
    <font>
      <sz val="10"/>
      <name val="Sylfaen"/>
      <family val="1"/>
    </font>
    <font>
      <b/>
      <sz val="12"/>
      <name val="Arial Armenian"/>
      <family val="2"/>
    </font>
    <font>
      <sz val="10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sz val="10"/>
      <name val="Arial Armeni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Armenian"/>
      <family val="2"/>
    </font>
    <font>
      <b/>
      <sz val="11"/>
      <color indexed="8"/>
      <name val="Arial Armenian"/>
      <family val="2"/>
    </font>
    <font>
      <sz val="8"/>
      <color indexed="8"/>
      <name val="Arial Armenian"/>
      <family val="2"/>
    </font>
    <font>
      <b/>
      <sz val="8"/>
      <color indexed="8"/>
      <name val="Arial Armenian"/>
      <family val="2"/>
    </font>
    <font>
      <b/>
      <sz val="10"/>
      <color indexed="8"/>
      <name val="Arial Armenian"/>
      <family val="2"/>
    </font>
    <font>
      <sz val="10"/>
      <color indexed="8"/>
      <name val="Arial Armenian"/>
      <family val="2"/>
    </font>
    <font>
      <sz val="9"/>
      <color indexed="8"/>
      <name val="Arial Armenian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Armenian"/>
      <family val="2"/>
    </font>
    <font>
      <b/>
      <sz val="11"/>
      <color theme="1"/>
      <name val="Arial Armenian"/>
      <family val="2"/>
    </font>
    <font>
      <sz val="8"/>
      <color theme="1"/>
      <name val="Arial Armenian"/>
      <family val="2"/>
    </font>
    <font>
      <b/>
      <sz val="8"/>
      <color theme="1"/>
      <name val="Arial Armenian"/>
      <family val="2"/>
    </font>
    <font>
      <b/>
      <sz val="10"/>
      <color theme="1"/>
      <name val="Arial Armenian"/>
      <family val="2"/>
    </font>
    <font>
      <sz val="10"/>
      <color theme="1"/>
      <name val="Arial Armenian"/>
      <family val="2"/>
    </font>
    <font>
      <sz val="9"/>
      <color theme="1"/>
      <name val="Arial Armeni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1" applyNumberFormat="0" applyFill="0" applyProtection="0">
      <alignment horizontal="left" vertical="center" wrapText="1"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1" xfId="0" applyFont="1" applyBorder="1" applyAlignment="1">
      <alignment/>
    </xf>
    <xf numFmtId="0" fontId="50" fillId="0" borderId="11" xfId="0" applyFont="1" applyBorder="1" applyAlignment="1">
      <alignment horizontal="centerContinuous" vertical="center" wrapText="1"/>
    </xf>
    <xf numFmtId="0" fontId="49" fillId="0" borderId="11" xfId="0" applyFont="1" applyBorder="1" applyAlignment="1">
      <alignment horizontal="center"/>
    </xf>
    <xf numFmtId="0" fontId="49" fillId="0" borderId="11" xfId="0" applyFont="1" applyBorder="1" applyAlignment="1">
      <alignment horizontal="center" vertical="center"/>
    </xf>
    <xf numFmtId="172" fontId="49" fillId="0" borderId="11" xfId="0" applyNumberFormat="1" applyFont="1" applyBorder="1" applyAlignment="1">
      <alignment horizontal="center" vertical="center"/>
    </xf>
    <xf numFmtId="0" fontId="49" fillId="0" borderId="12" xfId="0" applyFont="1" applyBorder="1" applyAlignment="1">
      <alignment/>
    </xf>
    <xf numFmtId="0" fontId="49" fillId="0" borderId="12" xfId="0" applyFont="1" applyBorder="1" applyAlignment="1">
      <alignment horizontal="center" vertical="center"/>
    </xf>
    <xf numFmtId="0" fontId="49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3" xfId="0" applyFont="1" applyBorder="1" applyAlignment="1">
      <alignment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wrapText="1"/>
    </xf>
    <xf numFmtId="0" fontId="49" fillId="0" borderId="14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/>
    </xf>
    <xf numFmtId="172" fontId="49" fillId="0" borderId="14" xfId="0" applyNumberFormat="1" applyFont="1" applyBorder="1" applyAlignment="1">
      <alignment horizontal="center"/>
    </xf>
    <xf numFmtId="0" fontId="49" fillId="0" borderId="14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/>
    </xf>
    <xf numFmtId="0" fontId="50" fillId="0" borderId="17" xfId="0" applyFont="1" applyBorder="1" applyAlignment="1">
      <alignment horizontal="centerContinuous" vertical="center" wrapText="1"/>
    </xf>
    <xf numFmtId="172" fontId="49" fillId="0" borderId="14" xfId="0" applyNumberFormat="1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/>
    </xf>
    <xf numFmtId="0" fontId="53" fillId="0" borderId="18" xfId="0" applyFont="1" applyBorder="1" applyAlignment="1">
      <alignment horizontal="centerContinuous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horizontal="center" vertical="center"/>
    </xf>
    <xf numFmtId="172" fontId="49" fillId="0" borderId="11" xfId="0" applyNumberFormat="1" applyFont="1" applyBorder="1" applyAlignment="1">
      <alignment horizontal="center"/>
    </xf>
    <xf numFmtId="0" fontId="54" fillId="0" borderId="11" xfId="0" applyFont="1" applyBorder="1" applyAlignment="1">
      <alignment horizontal="centerContinuous" vertical="center" wrapText="1"/>
    </xf>
    <xf numFmtId="0" fontId="51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Continuous" vertical="center" wrapText="1"/>
    </xf>
    <xf numFmtId="0" fontId="49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11" xfId="33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7" fillId="0" borderId="11" xfId="0" applyFont="1" applyBorder="1" applyAlignment="1">
      <alignment wrapText="1"/>
    </xf>
    <xf numFmtId="1" fontId="49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50" fillId="0" borderId="19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50" fillId="0" borderId="0" xfId="0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 wrapText="1"/>
    </xf>
    <xf numFmtId="2" fontId="5" fillId="0" borderId="21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left_arm10_BordWW_90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"/>
  <sheetViews>
    <sheetView tabSelected="1" zoomScalePageLayoutView="0" workbookViewId="0" topLeftCell="A1">
      <selection activeCell="D2" sqref="D2:G2"/>
    </sheetView>
  </sheetViews>
  <sheetFormatPr defaultColWidth="9.140625" defaultRowHeight="15"/>
  <cols>
    <col min="1" max="1" width="5.7109375" style="1" customWidth="1"/>
    <col min="2" max="2" width="18.421875" style="1" customWidth="1"/>
    <col min="3" max="3" width="14.57421875" style="1" customWidth="1"/>
    <col min="4" max="4" width="12.00390625" style="1" customWidth="1"/>
    <col min="5" max="5" width="13.421875" style="1" customWidth="1"/>
    <col min="6" max="6" width="12.421875" style="1" customWidth="1"/>
    <col min="7" max="7" width="15.421875" style="1" customWidth="1"/>
    <col min="8" max="16384" width="9.140625" style="1" customWidth="1"/>
  </cols>
  <sheetData>
    <row r="2" spans="2:7" ht="15" customHeight="1">
      <c r="B2" s="10"/>
      <c r="C2" s="10"/>
      <c r="D2" s="58"/>
      <c r="E2" s="58"/>
      <c r="F2" s="58"/>
      <c r="G2" s="58"/>
    </row>
    <row r="3" spans="2:7" ht="14.25">
      <c r="B3" s="10"/>
      <c r="C3" s="10"/>
      <c r="D3" s="10"/>
      <c r="E3" s="10"/>
      <c r="F3" s="10"/>
      <c r="G3" s="10"/>
    </row>
    <row r="4" spans="2:7" ht="40.5" customHeight="1">
      <c r="B4" s="59" t="s">
        <v>20</v>
      </c>
      <c r="C4" s="59"/>
      <c r="D4" s="59"/>
      <c r="E4" s="59"/>
      <c r="F4" s="9"/>
      <c r="G4" s="9"/>
    </row>
    <row r="6" spans="1:7" ht="57">
      <c r="A6" s="2"/>
      <c r="B6" s="2"/>
      <c r="C6" s="14" t="s">
        <v>13</v>
      </c>
      <c r="D6" s="13" t="s">
        <v>12</v>
      </c>
      <c r="E6" s="12" t="s">
        <v>21</v>
      </c>
      <c r="F6" s="31" t="s">
        <v>0</v>
      </c>
      <c r="G6" s="35" t="s">
        <v>27</v>
      </c>
    </row>
    <row r="7" spans="1:7" ht="32.25" customHeight="1">
      <c r="A7" s="11"/>
      <c r="B7" s="37" t="s">
        <v>1</v>
      </c>
      <c r="C7" s="56" t="s">
        <v>11</v>
      </c>
      <c r="D7" s="57"/>
      <c r="E7" s="5" t="s">
        <v>14</v>
      </c>
      <c r="F7" s="2"/>
      <c r="G7" s="32" t="s">
        <v>22</v>
      </c>
    </row>
    <row r="8" spans="1:7" ht="12" customHeight="1">
      <c r="A8" s="18">
        <v>1</v>
      </c>
      <c r="B8" s="19">
        <v>2</v>
      </c>
      <c r="C8" s="20">
        <v>3</v>
      </c>
      <c r="D8" s="21">
        <v>4</v>
      </c>
      <c r="E8" s="22">
        <v>5</v>
      </c>
      <c r="F8" s="4">
        <v>6</v>
      </c>
      <c r="G8" s="4">
        <v>7</v>
      </c>
    </row>
    <row r="9" spans="1:7" ht="19.5" customHeight="1">
      <c r="A9" s="4">
        <v>1</v>
      </c>
      <c r="B9" s="3" t="s">
        <v>3</v>
      </c>
      <c r="C9" s="15">
        <v>3828.2</v>
      </c>
      <c r="D9" s="5">
        <v>3587.5</v>
      </c>
      <c r="E9" s="5">
        <f>C9-D9</f>
        <v>240.69999999999982</v>
      </c>
      <c r="F9" s="4"/>
      <c r="G9" s="4">
        <f>E9+F9</f>
        <v>240.69999999999982</v>
      </c>
    </row>
    <row r="10" spans="1:7" ht="19.5" customHeight="1">
      <c r="A10" s="4">
        <v>2</v>
      </c>
      <c r="B10" s="3" t="s">
        <v>4</v>
      </c>
      <c r="C10" s="15">
        <v>45643.9</v>
      </c>
      <c r="D10" s="5">
        <v>47617.6</v>
      </c>
      <c r="E10" s="5">
        <f aca="true" t="shared" si="0" ref="E10:E17">C10-D10</f>
        <v>-1973.699999999997</v>
      </c>
      <c r="F10" s="4">
        <v>-59.4</v>
      </c>
      <c r="G10" s="4">
        <f aca="true" t="shared" si="1" ref="G10:G17">E10+F10</f>
        <v>-2033.0999999999972</v>
      </c>
    </row>
    <row r="11" spans="1:7" ht="19.5" customHeight="1">
      <c r="A11" s="4">
        <v>3</v>
      </c>
      <c r="B11" s="3" t="s">
        <v>5</v>
      </c>
      <c r="C11" s="15">
        <v>6575.1</v>
      </c>
      <c r="D11" s="5">
        <v>6234.6</v>
      </c>
      <c r="E11" s="5">
        <f t="shared" si="0"/>
        <v>340.5</v>
      </c>
      <c r="F11" s="4"/>
      <c r="G11" s="4">
        <f t="shared" si="1"/>
        <v>340.5</v>
      </c>
    </row>
    <row r="12" spans="1:7" ht="19.5" customHeight="1">
      <c r="A12" s="4">
        <v>4</v>
      </c>
      <c r="B12" s="3" t="s">
        <v>6</v>
      </c>
      <c r="C12" s="16">
        <v>6056</v>
      </c>
      <c r="D12" s="5">
        <v>6150.4</v>
      </c>
      <c r="E12" s="5">
        <f t="shared" si="0"/>
        <v>-94.39999999999964</v>
      </c>
      <c r="F12" s="4"/>
      <c r="G12" s="4">
        <f t="shared" si="1"/>
        <v>-94.39999999999964</v>
      </c>
    </row>
    <row r="13" spans="1:7" ht="19.5" customHeight="1">
      <c r="A13" s="4">
        <v>5</v>
      </c>
      <c r="B13" s="3" t="s">
        <v>7</v>
      </c>
      <c r="C13" s="15">
        <v>2171.7</v>
      </c>
      <c r="D13" s="5">
        <v>2235.5</v>
      </c>
      <c r="E13" s="5">
        <f t="shared" si="0"/>
        <v>-63.80000000000018</v>
      </c>
      <c r="F13" s="4"/>
      <c r="G13" s="4">
        <f t="shared" si="1"/>
        <v>-63.80000000000018</v>
      </c>
    </row>
    <row r="14" spans="1:7" ht="19.5" customHeight="1">
      <c r="A14" s="4">
        <v>6</v>
      </c>
      <c r="B14" s="3" t="s">
        <v>8</v>
      </c>
      <c r="C14" s="15">
        <v>2915.2</v>
      </c>
      <c r="D14" s="5">
        <v>2800.6</v>
      </c>
      <c r="E14" s="5">
        <f t="shared" si="0"/>
        <v>114.59999999999991</v>
      </c>
      <c r="F14" s="4"/>
      <c r="G14" s="4">
        <f t="shared" si="1"/>
        <v>114.59999999999991</v>
      </c>
    </row>
    <row r="15" spans="1:7" ht="19.5" customHeight="1">
      <c r="A15" s="4">
        <v>7</v>
      </c>
      <c r="B15" s="3" t="s">
        <v>9</v>
      </c>
      <c r="C15" s="15">
        <v>5524.3</v>
      </c>
      <c r="D15" s="5">
        <v>5354.8</v>
      </c>
      <c r="E15" s="5">
        <f t="shared" si="0"/>
        <v>169.5</v>
      </c>
      <c r="F15" s="4"/>
      <c r="G15" s="4">
        <f t="shared" si="1"/>
        <v>169.5</v>
      </c>
    </row>
    <row r="16" spans="1:7" ht="19.5" customHeight="1">
      <c r="A16" s="4">
        <v>8</v>
      </c>
      <c r="B16" s="3" t="s">
        <v>10</v>
      </c>
      <c r="C16" s="15">
        <v>4765.5</v>
      </c>
      <c r="D16" s="5">
        <v>4528.5</v>
      </c>
      <c r="E16" s="5">
        <f t="shared" si="0"/>
        <v>237</v>
      </c>
      <c r="F16" s="4"/>
      <c r="G16" s="4">
        <f t="shared" si="1"/>
        <v>237</v>
      </c>
    </row>
    <row r="17" spans="1:7" ht="19.5" customHeight="1">
      <c r="A17" s="4"/>
      <c r="B17" s="2"/>
      <c r="C17" s="17">
        <f>SUM(C9:C16)</f>
        <v>77479.9</v>
      </c>
      <c r="D17" s="5">
        <f>SUM(D9:D16)</f>
        <v>78509.50000000001</v>
      </c>
      <c r="E17" s="5">
        <f t="shared" si="0"/>
        <v>-1029.6000000000204</v>
      </c>
      <c r="F17" s="4">
        <f>SUM(F10:F16)</f>
        <v>-59.4</v>
      </c>
      <c r="G17" s="33">
        <f t="shared" si="1"/>
        <v>-1089.0000000000205</v>
      </c>
    </row>
  </sheetData>
  <sheetProtection/>
  <mergeCells count="3">
    <mergeCell ref="C7:D7"/>
    <mergeCell ref="D2:G2"/>
    <mergeCell ref="B4:E4"/>
  </mergeCells>
  <printOptions/>
  <pageMargins left="0.2" right="0.2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"/>
  <sheetViews>
    <sheetView zoomScalePageLayoutView="0" workbookViewId="0" topLeftCell="A1">
      <selection activeCell="E2" sqref="E2:G2"/>
    </sheetView>
  </sheetViews>
  <sheetFormatPr defaultColWidth="9.140625" defaultRowHeight="15"/>
  <cols>
    <col min="1" max="1" width="3.8515625" style="1" customWidth="1"/>
    <col min="2" max="2" width="10.57421875" style="1" customWidth="1"/>
    <col min="3" max="3" width="13.57421875" style="1" customWidth="1"/>
    <col min="4" max="4" width="10.140625" style="1" customWidth="1"/>
    <col min="5" max="5" width="11.00390625" style="1" customWidth="1"/>
    <col min="6" max="6" width="10.28125" style="1" customWidth="1"/>
    <col min="7" max="7" width="12.421875" style="1" customWidth="1"/>
    <col min="8" max="8" width="10.57421875" style="1" customWidth="1"/>
    <col min="9" max="9" width="13.28125" style="1" customWidth="1"/>
    <col min="10" max="16384" width="9.140625" style="1" customWidth="1"/>
  </cols>
  <sheetData>
    <row r="2" spans="5:7" ht="18" customHeight="1">
      <c r="E2" s="64"/>
      <c r="F2" s="64"/>
      <c r="G2" s="64"/>
    </row>
    <row r="4" spans="2:7" ht="32.25" customHeight="1">
      <c r="B4" s="63" t="s">
        <v>20</v>
      </c>
      <c r="C4" s="63"/>
      <c r="D4" s="63"/>
      <c r="E4" s="63"/>
      <c r="F4" s="63"/>
      <c r="G4" s="63"/>
    </row>
    <row r="6" spans="1:9" ht="72" customHeight="1" thickBot="1">
      <c r="A6" s="2"/>
      <c r="B6" s="2"/>
      <c r="C6" s="14" t="s">
        <v>13</v>
      </c>
      <c r="D6" s="60" t="s">
        <v>12</v>
      </c>
      <c r="E6" s="61"/>
      <c r="F6" s="62"/>
      <c r="G6" s="12" t="s">
        <v>23</v>
      </c>
      <c r="H6" s="34" t="s">
        <v>24</v>
      </c>
      <c r="I6" s="36" t="s">
        <v>25</v>
      </c>
    </row>
    <row r="7" spans="1:9" ht="46.5" customHeight="1">
      <c r="A7" s="7"/>
      <c r="B7" s="27" t="s">
        <v>2</v>
      </c>
      <c r="C7" s="23" t="s">
        <v>11</v>
      </c>
      <c r="D7" s="8" t="s">
        <v>15</v>
      </c>
      <c r="E7" s="8" t="s">
        <v>16</v>
      </c>
      <c r="F7" s="5" t="s">
        <v>17</v>
      </c>
      <c r="G7" s="26" t="s">
        <v>18</v>
      </c>
      <c r="H7" s="2"/>
      <c r="I7" s="5" t="s">
        <v>26</v>
      </c>
    </row>
    <row r="8" spans="1:9" ht="14.25">
      <c r="A8" s="22">
        <v>1</v>
      </c>
      <c r="B8" s="28">
        <v>2</v>
      </c>
      <c r="C8" s="25">
        <v>3</v>
      </c>
      <c r="D8" s="22">
        <v>4</v>
      </c>
      <c r="E8" s="22">
        <v>5</v>
      </c>
      <c r="F8" s="22">
        <v>6</v>
      </c>
      <c r="G8" s="22">
        <v>7</v>
      </c>
      <c r="H8" s="4">
        <v>8</v>
      </c>
      <c r="I8" s="4">
        <v>9</v>
      </c>
    </row>
    <row r="9" spans="1:9" ht="19.5" customHeight="1">
      <c r="A9" s="4">
        <v>1</v>
      </c>
      <c r="B9" s="29" t="s">
        <v>3</v>
      </c>
      <c r="C9" s="17">
        <v>4609.2</v>
      </c>
      <c r="D9" s="5">
        <v>0.5</v>
      </c>
      <c r="E9" s="5">
        <v>4600.2</v>
      </c>
      <c r="F9" s="5">
        <f aca="true" t="shared" si="0" ref="F9:F17">SUM(D9:E9)</f>
        <v>4600.7</v>
      </c>
      <c r="G9" s="5">
        <f>C9-F9</f>
        <v>8.5</v>
      </c>
      <c r="H9" s="5">
        <v>142.6</v>
      </c>
      <c r="I9" s="5">
        <f>G9+H9</f>
        <v>151.1</v>
      </c>
    </row>
    <row r="10" spans="1:9" ht="19.5" customHeight="1">
      <c r="A10" s="4">
        <v>2</v>
      </c>
      <c r="B10" s="29" t="s">
        <v>4</v>
      </c>
      <c r="C10" s="17">
        <v>19656.5</v>
      </c>
      <c r="D10" s="5">
        <v>2889.1</v>
      </c>
      <c r="E10" s="5">
        <v>16075.6</v>
      </c>
      <c r="F10" s="5">
        <f t="shared" si="0"/>
        <v>18964.7</v>
      </c>
      <c r="G10" s="5">
        <f aca="true" t="shared" si="1" ref="G10:G17">C10-F10</f>
        <v>691.7999999999993</v>
      </c>
      <c r="H10" s="5">
        <v>1615.3</v>
      </c>
      <c r="I10" s="5">
        <f aca="true" t="shared" si="2" ref="I10:I17">G10+H10</f>
        <v>2307.0999999999995</v>
      </c>
    </row>
    <row r="11" spans="1:9" ht="19.5" customHeight="1">
      <c r="A11" s="4">
        <v>3</v>
      </c>
      <c r="B11" s="29" t="s">
        <v>5</v>
      </c>
      <c r="C11" s="17">
        <v>7822.6</v>
      </c>
      <c r="D11" s="6">
        <v>71</v>
      </c>
      <c r="E11" s="5">
        <v>7725.7</v>
      </c>
      <c r="F11" s="6">
        <f t="shared" si="0"/>
        <v>7796.7</v>
      </c>
      <c r="G11" s="5">
        <f t="shared" si="1"/>
        <v>25.900000000000546</v>
      </c>
      <c r="H11" s="5">
        <v>437.9</v>
      </c>
      <c r="I11" s="5">
        <f t="shared" si="2"/>
        <v>463.8000000000005</v>
      </c>
    </row>
    <row r="12" spans="1:9" ht="19.5" customHeight="1">
      <c r="A12" s="4">
        <v>4</v>
      </c>
      <c r="B12" s="29" t="s">
        <v>6</v>
      </c>
      <c r="C12" s="24">
        <v>5654.5</v>
      </c>
      <c r="D12" s="5">
        <v>8.6</v>
      </c>
      <c r="E12" s="5">
        <v>4561.2</v>
      </c>
      <c r="F12" s="5">
        <f t="shared" si="0"/>
        <v>4569.8</v>
      </c>
      <c r="G12" s="5">
        <f t="shared" si="1"/>
        <v>1084.6999999999998</v>
      </c>
      <c r="H12" s="5">
        <v>122.1</v>
      </c>
      <c r="I12" s="5">
        <f t="shared" si="2"/>
        <v>1206.7999999999997</v>
      </c>
    </row>
    <row r="13" spans="1:9" ht="19.5" customHeight="1">
      <c r="A13" s="4">
        <v>5</v>
      </c>
      <c r="B13" s="29" t="s">
        <v>7</v>
      </c>
      <c r="C13" s="17">
        <v>2437.3</v>
      </c>
      <c r="D13" s="5">
        <v>8.5</v>
      </c>
      <c r="E13" s="5">
        <v>1277.4</v>
      </c>
      <c r="F13" s="5">
        <f t="shared" si="0"/>
        <v>1285.9</v>
      </c>
      <c r="G13" s="5">
        <f t="shared" si="1"/>
        <v>1151.4</v>
      </c>
      <c r="H13" s="5">
        <v>525.9</v>
      </c>
      <c r="I13" s="5">
        <f t="shared" si="2"/>
        <v>1677.3000000000002</v>
      </c>
    </row>
    <row r="14" spans="1:9" ht="19.5" customHeight="1">
      <c r="A14" s="4">
        <v>6</v>
      </c>
      <c r="B14" s="29" t="s">
        <v>8</v>
      </c>
      <c r="C14" s="24">
        <v>2120</v>
      </c>
      <c r="D14" s="5">
        <v>41.3</v>
      </c>
      <c r="E14" s="5">
        <v>1926.5</v>
      </c>
      <c r="F14" s="5">
        <f t="shared" si="0"/>
        <v>1967.8</v>
      </c>
      <c r="G14" s="5">
        <f t="shared" si="1"/>
        <v>152.20000000000005</v>
      </c>
      <c r="H14" s="5">
        <v>1222.8</v>
      </c>
      <c r="I14" s="5">
        <f t="shared" si="2"/>
        <v>1375</v>
      </c>
    </row>
    <row r="15" spans="1:9" ht="19.5" customHeight="1">
      <c r="A15" s="4">
        <v>7</v>
      </c>
      <c r="B15" s="29" t="s">
        <v>9</v>
      </c>
      <c r="C15" s="17">
        <v>6965.5</v>
      </c>
      <c r="D15" s="5">
        <v>69.5</v>
      </c>
      <c r="E15" s="5">
        <v>7003.8</v>
      </c>
      <c r="F15" s="5">
        <f t="shared" si="0"/>
        <v>7073.3</v>
      </c>
      <c r="G15" s="5">
        <f t="shared" si="1"/>
        <v>-107.80000000000018</v>
      </c>
      <c r="H15" s="5">
        <v>42.9</v>
      </c>
      <c r="I15" s="5">
        <f t="shared" si="2"/>
        <v>-64.90000000000018</v>
      </c>
    </row>
    <row r="16" spans="1:9" ht="19.5" customHeight="1">
      <c r="A16" s="4">
        <v>8</v>
      </c>
      <c r="B16" s="29" t="s">
        <v>10</v>
      </c>
      <c r="C16" s="17">
        <v>5078.2</v>
      </c>
      <c r="D16" s="5">
        <v>46.9</v>
      </c>
      <c r="E16" s="5">
        <v>5553.7</v>
      </c>
      <c r="F16" s="5">
        <f t="shared" si="0"/>
        <v>5600.599999999999</v>
      </c>
      <c r="G16" s="5">
        <f t="shared" si="1"/>
        <v>-522.3999999999996</v>
      </c>
      <c r="H16" s="5">
        <v>72.6</v>
      </c>
      <c r="I16" s="5">
        <f t="shared" si="2"/>
        <v>-449.7999999999996</v>
      </c>
    </row>
    <row r="17" spans="1:9" ht="25.5" customHeight="1">
      <c r="A17" s="4"/>
      <c r="B17" s="30" t="s">
        <v>19</v>
      </c>
      <c r="C17" s="17">
        <f>SUM(C9:C16)</f>
        <v>54343.8</v>
      </c>
      <c r="D17" s="5">
        <f>SUM(D9:D16)</f>
        <v>3135.4</v>
      </c>
      <c r="E17" s="5">
        <f>SUM(E9:E16)</f>
        <v>48724.1</v>
      </c>
      <c r="F17" s="5">
        <f t="shared" si="0"/>
        <v>51859.5</v>
      </c>
      <c r="G17" s="5">
        <f t="shared" si="1"/>
        <v>2484.300000000003</v>
      </c>
      <c r="H17" s="5">
        <f>SUM(H9:H16)</f>
        <v>4182.099999999999</v>
      </c>
      <c r="I17" s="5">
        <f t="shared" si="2"/>
        <v>6666.400000000002</v>
      </c>
    </row>
    <row r="18" ht="14.25">
      <c r="I18" s="5">
        <v>-1089</v>
      </c>
    </row>
    <row r="19" spans="1:9" ht="90">
      <c r="A19" s="39">
        <v>1</v>
      </c>
      <c r="B19" s="40" t="s">
        <v>28</v>
      </c>
      <c r="C19" s="39">
        <v>26</v>
      </c>
      <c r="D19" s="39">
        <v>11</v>
      </c>
      <c r="E19" s="65" t="s">
        <v>29</v>
      </c>
      <c r="F19" s="65"/>
      <c r="G19" s="6">
        <v>572.1</v>
      </c>
      <c r="I19" s="5">
        <f>SUM(I17:I18)</f>
        <v>5577.400000000002</v>
      </c>
    </row>
    <row r="20" spans="1:7" ht="105">
      <c r="A20" s="39">
        <v>2</v>
      </c>
      <c r="B20" s="40" t="s">
        <v>30</v>
      </c>
      <c r="C20" s="39">
        <v>26</v>
      </c>
      <c r="D20" s="39">
        <v>13</v>
      </c>
      <c r="E20" s="65" t="s">
        <v>31</v>
      </c>
      <c r="F20" s="65"/>
      <c r="G20" s="6">
        <v>2500</v>
      </c>
    </row>
  </sheetData>
  <sheetProtection/>
  <mergeCells count="5">
    <mergeCell ref="D6:F6"/>
    <mergeCell ref="B4:G4"/>
    <mergeCell ref="E2:G2"/>
    <mergeCell ref="E19:F19"/>
    <mergeCell ref="E20:F20"/>
  </mergeCells>
  <printOptions/>
  <pageMargins left="0.27" right="0.3" top="0.36" bottom="0.75" header="0.3" footer="0.3"/>
  <pageSetup horizontalDpi="600" verticalDpi="600" orientation="portrait" paperSize="9" r:id="rId1"/>
  <ignoredErrors>
    <ignoredError sqref="C17:E17 F9:F16" formulaRange="1"/>
    <ignoredError sqref="E19:E2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I20"/>
  <sheetViews>
    <sheetView zoomScalePageLayoutView="0" workbookViewId="0" topLeftCell="A1">
      <selection activeCell="E2" sqref="E2:G2"/>
    </sheetView>
  </sheetViews>
  <sheetFormatPr defaultColWidth="9.140625" defaultRowHeight="15"/>
  <cols>
    <col min="1" max="1" width="3.8515625" style="1" customWidth="1"/>
    <col min="2" max="2" width="10.57421875" style="1" customWidth="1"/>
    <col min="3" max="3" width="13.57421875" style="1" customWidth="1"/>
    <col min="4" max="4" width="10.140625" style="1" customWidth="1"/>
    <col min="5" max="5" width="11.00390625" style="1" customWidth="1"/>
    <col min="6" max="6" width="10.28125" style="1" customWidth="1"/>
    <col min="7" max="7" width="12.421875" style="1" customWidth="1"/>
    <col min="8" max="8" width="10.57421875" style="1" customWidth="1"/>
    <col min="9" max="9" width="13.28125" style="1" customWidth="1"/>
    <col min="10" max="16384" width="9.140625" style="1" customWidth="1"/>
  </cols>
  <sheetData>
    <row r="2" spans="5:7" ht="18" customHeight="1">
      <c r="E2" s="64"/>
      <c r="F2" s="64"/>
      <c r="G2" s="64"/>
    </row>
    <row r="4" spans="2:7" ht="32.25" customHeight="1">
      <c r="B4" s="63" t="s">
        <v>20</v>
      </c>
      <c r="C4" s="63"/>
      <c r="D4" s="63"/>
      <c r="E4" s="63"/>
      <c r="F4" s="63"/>
      <c r="G4" s="63"/>
    </row>
    <row r="6" spans="1:9" ht="72" customHeight="1" thickBot="1">
      <c r="A6" s="2"/>
      <c r="B6" s="2"/>
      <c r="C6" s="38" t="s">
        <v>13</v>
      </c>
      <c r="D6" s="60" t="s">
        <v>12</v>
      </c>
      <c r="E6" s="61"/>
      <c r="F6" s="62"/>
      <c r="G6" s="12" t="s">
        <v>23</v>
      </c>
      <c r="H6" s="34" t="s">
        <v>24</v>
      </c>
      <c r="I6" s="36" t="s">
        <v>25</v>
      </c>
    </row>
    <row r="7" spans="1:9" ht="46.5" customHeight="1">
      <c r="A7" s="7"/>
      <c r="B7" s="27" t="s">
        <v>2</v>
      </c>
      <c r="C7" s="23" t="s">
        <v>11</v>
      </c>
      <c r="D7" s="8" t="s">
        <v>15</v>
      </c>
      <c r="E7" s="8" t="s">
        <v>16</v>
      </c>
      <c r="F7" s="5" t="s">
        <v>17</v>
      </c>
      <c r="G7" s="26" t="s">
        <v>18</v>
      </c>
      <c r="H7" s="2"/>
      <c r="I7" s="5" t="s">
        <v>26</v>
      </c>
    </row>
    <row r="8" spans="1:9" ht="14.25">
      <c r="A8" s="22">
        <v>1</v>
      </c>
      <c r="B8" s="28">
        <v>2</v>
      </c>
      <c r="C8" s="25">
        <v>3</v>
      </c>
      <c r="D8" s="22">
        <v>4</v>
      </c>
      <c r="E8" s="22">
        <v>5</v>
      </c>
      <c r="F8" s="22">
        <v>6</v>
      </c>
      <c r="G8" s="22">
        <v>7</v>
      </c>
      <c r="H8" s="4">
        <v>8</v>
      </c>
      <c r="I8" s="4">
        <v>9</v>
      </c>
    </row>
    <row r="9" spans="1:9" ht="19.5" customHeight="1">
      <c r="A9" s="4">
        <v>1</v>
      </c>
      <c r="B9" s="29" t="s">
        <v>3</v>
      </c>
      <c r="C9" s="17">
        <v>4609.2</v>
      </c>
      <c r="D9" s="5">
        <v>0.5</v>
      </c>
      <c r="E9" s="5">
        <v>4600.2</v>
      </c>
      <c r="F9" s="5">
        <f aca="true" t="shared" si="0" ref="F9:F17">SUM(D9:E9)</f>
        <v>4600.7</v>
      </c>
      <c r="G9" s="5">
        <f>C9-F9</f>
        <v>8.5</v>
      </c>
      <c r="H9" s="5">
        <v>142.6</v>
      </c>
      <c r="I9" s="5">
        <f>G9+H9</f>
        <v>151.1</v>
      </c>
    </row>
    <row r="10" spans="1:9" ht="19.5" customHeight="1">
      <c r="A10" s="4">
        <v>2</v>
      </c>
      <c r="B10" s="29" t="s">
        <v>4</v>
      </c>
      <c r="C10" s="17">
        <v>19656.5</v>
      </c>
      <c r="D10" s="5">
        <v>2889.1</v>
      </c>
      <c r="E10" s="5">
        <v>16075.6</v>
      </c>
      <c r="F10" s="5">
        <f t="shared" si="0"/>
        <v>18964.7</v>
      </c>
      <c r="G10" s="5">
        <f aca="true" t="shared" si="1" ref="G10:G17">C10-F10</f>
        <v>691.7999999999993</v>
      </c>
      <c r="H10" s="5">
        <v>1615.3</v>
      </c>
      <c r="I10" s="5">
        <f aca="true" t="shared" si="2" ref="I10:I17">G10+H10</f>
        <v>2307.0999999999995</v>
      </c>
    </row>
    <row r="11" spans="1:9" ht="19.5" customHeight="1">
      <c r="A11" s="4">
        <v>3</v>
      </c>
      <c r="B11" s="29" t="s">
        <v>5</v>
      </c>
      <c r="C11" s="17">
        <v>7822.6</v>
      </c>
      <c r="D11" s="6">
        <v>71</v>
      </c>
      <c r="E11" s="5">
        <v>7725.7</v>
      </c>
      <c r="F11" s="6">
        <f t="shared" si="0"/>
        <v>7796.7</v>
      </c>
      <c r="G11" s="5">
        <f t="shared" si="1"/>
        <v>25.900000000000546</v>
      </c>
      <c r="H11" s="5">
        <v>437.9</v>
      </c>
      <c r="I11" s="5">
        <f t="shared" si="2"/>
        <v>463.8000000000005</v>
      </c>
    </row>
    <row r="12" spans="1:9" ht="19.5" customHeight="1">
      <c r="A12" s="4">
        <v>4</v>
      </c>
      <c r="B12" s="29" t="s">
        <v>6</v>
      </c>
      <c r="C12" s="24">
        <v>5654.5</v>
      </c>
      <c r="D12" s="5">
        <v>8.6</v>
      </c>
      <c r="E12" s="5">
        <v>4561.2</v>
      </c>
      <c r="F12" s="5">
        <f t="shared" si="0"/>
        <v>4569.8</v>
      </c>
      <c r="G12" s="5">
        <f t="shared" si="1"/>
        <v>1084.6999999999998</v>
      </c>
      <c r="H12" s="5">
        <v>122.1</v>
      </c>
      <c r="I12" s="5">
        <f t="shared" si="2"/>
        <v>1206.7999999999997</v>
      </c>
    </row>
    <row r="13" spans="1:9" ht="19.5" customHeight="1">
      <c r="A13" s="4">
        <v>5</v>
      </c>
      <c r="B13" s="29" t="s">
        <v>7</v>
      </c>
      <c r="C13" s="17">
        <v>2437.3</v>
      </c>
      <c r="D13" s="5">
        <v>8.5</v>
      </c>
      <c r="E13" s="5">
        <v>1277.4</v>
      </c>
      <c r="F13" s="5">
        <f t="shared" si="0"/>
        <v>1285.9</v>
      </c>
      <c r="G13" s="5">
        <f t="shared" si="1"/>
        <v>1151.4</v>
      </c>
      <c r="H13" s="5">
        <v>525.9</v>
      </c>
      <c r="I13" s="5">
        <f t="shared" si="2"/>
        <v>1677.3000000000002</v>
      </c>
    </row>
    <row r="14" spans="1:9" ht="19.5" customHeight="1">
      <c r="A14" s="4">
        <v>6</v>
      </c>
      <c r="B14" s="29" t="s">
        <v>8</v>
      </c>
      <c r="C14" s="24">
        <v>2120</v>
      </c>
      <c r="D14" s="5">
        <v>41.3</v>
      </c>
      <c r="E14" s="5">
        <v>1926.5</v>
      </c>
      <c r="F14" s="5">
        <f t="shared" si="0"/>
        <v>1967.8</v>
      </c>
      <c r="G14" s="5">
        <f t="shared" si="1"/>
        <v>152.20000000000005</v>
      </c>
      <c r="H14" s="5">
        <v>1222.8</v>
      </c>
      <c r="I14" s="5">
        <f t="shared" si="2"/>
        <v>1375</v>
      </c>
    </row>
    <row r="15" spans="1:9" ht="19.5" customHeight="1">
      <c r="A15" s="4">
        <v>7</v>
      </c>
      <c r="B15" s="29" t="s">
        <v>9</v>
      </c>
      <c r="C15" s="17">
        <v>6965.5</v>
      </c>
      <c r="D15" s="5">
        <v>69.5</v>
      </c>
      <c r="E15" s="5">
        <v>7003.8</v>
      </c>
      <c r="F15" s="5">
        <f t="shared" si="0"/>
        <v>7073.3</v>
      </c>
      <c r="G15" s="5">
        <f t="shared" si="1"/>
        <v>-107.80000000000018</v>
      </c>
      <c r="H15" s="5">
        <v>42.9</v>
      </c>
      <c r="I15" s="5">
        <f t="shared" si="2"/>
        <v>-64.90000000000018</v>
      </c>
    </row>
    <row r="16" spans="1:9" ht="19.5" customHeight="1">
      <c r="A16" s="4">
        <v>8</v>
      </c>
      <c r="B16" s="29" t="s">
        <v>10</v>
      </c>
      <c r="C16" s="17">
        <v>5078.2</v>
      </c>
      <c r="D16" s="5">
        <v>46.9</v>
      </c>
      <c r="E16" s="5">
        <v>5553.7</v>
      </c>
      <c r="F16" s="5">
        <f t="shared" si="0"/>
        <v>5600.599999999999</v>
      </c>
      <c r="G16" s="5">
        <f t="shared" si="1"/>
        <v>-522.3999999999996</v>
      </c>
      <c r="H16" s="5">
        <v>72.6</v>
      </c>
      <c r="I16" s="5">
        <f t="shared" si="2"/>
        <v>-449.7999999999996</v>
      </c>
    </row>
    <row r="17" spans="1:9" ht="25.5" customHeight="1">
      <c r="A17" s="4"/>
      <c r="B17" s="30" t="s">
        <v>19</v>
      </c>
      <c r="C17" s="17">
        <f>SUM(C9:C16)</f>
        <v>54343.8</v>
      </c>
      <c r="D17" s="5">
        <f>SUM(D9:D16)</f>
        <v>3135.4</v>
      </c>
      <c r="E17" s="5">
        <f>SUM(E9:E16)</f>
        <v>48724.1</v>
      </c>
      <c r="F17" s="5">
        <f t="shared" si="0"/>
        <v>51859.5</v>
      </c>
      <c r="G17" s="5">
        <f t="shared" si="1"/>
        <v>2484.300000000003</v>
      </c>
      <c r="H17" s="5">
        <f>SUM(H9:H16)</f>
        <v>4182.099999999999</v>
      </c>
      <c r="I17" s="5">
        <f t="shared" si="2"/>
        <v>6666.400000000002</v>
      </c>
    </row>
    <row r="19" spans="1:7" ht="90">
      <c r="A19" s="39">
        <v>1</v>
      </c>
      <c r="B19" s="40" t="s">
        <v>28</v>
      </c>
      <c r="C19" s="39">
        <v>26</v>
      </c>
      <c r="D19" s="39">
        <v>11</v>
      </c>
      <c r="E19" s="65" t="s">
        <v>29</v>
      </c>
      <c r="F19" s="65"/>
      <c r="G19" s="6">
        <v>572.1</v>
      </c>
    </row>
    <row r="20" spans="1:7" ht="105">
      <c r="A20" s="39">
        <v>2</v>
      </c>
      <c r="B20" s="40" t="s">
        <v>30</v>
      </c>
      <c r="C20" s="39">
        <v>26</v>
      </c>
      <c r="D20" s="39">
        <v>13</v>
      </c>
      <c r="E20" s="65" t="s">
        <v>31</v>
      </c>
      <c r="F20" s="65"/>
      <c r="G20" s="6">
        <v>2500</v>
      </c>
    </row>
  </sheetData>
  <sheetProtection/>
  <mergeCells count="5">
    <mergeCell ref="E2:G2"/>
    <mergeCell ref="B4:G4"/>
    <mergeCell ref="D6:F6"/>
    <mergeCell ref="E19:F19"/>
    <mergeCell ref="E20:F20"/>
  </mergeCells>
  <printOptions/>
  <pageMargins left="0.27" right="0.3" top="0.36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4"/>
  <sheetViews>
    <sheetView zoomScalePageLayoutView="0" workbookViewId="0" topLeftCell="A1">
      <selection activeCell="J2" sqref="J2:L2"/>
    </sheetView>
  </sheetViews>
  <sheetFormatPr defaultColWidth="9.140625" defaultRowHeight="15"/>
  <cols>
    <col min="1" max="1" width="3.8515625" style="0" customWidth="1"/>
    <col min="2" max="2" width="19.140625" style="0" customWidth="1"/>
    <col min="3" max="3" width="11.57421875" style="0" customWidth="1"/>
    <col min="4" max="4" width="12.00390625" style="0" customWidth="1"/>
    <col min="5" max="5" width="10.28125" style="0" customWidth="1"/>
    <col min="6" max="6" width="9.8515625" style="0" customWidth="1"/>
    <col min="7" max="7" width="12.8515625" style="0" customWidth="1"/>
    <col min="8" max="9" width="12.7109375" style="0" customWidth="1"/>
  </cols>
  <sheetData>
    <row r="2" spans="1:13" ht="15">
      <c r="A2" s="1"/>
      <c r="B2" s="1"/>
      <c r="C2" s="1"/>
      <c r="D2" s="1"/>
      <c r="E2" s="1"/>
      <c r="F2" s="1"/>
      <c r="G2" s="1"/>
      <c r="H2" s="1"/>
      <c r="I2" s="1"/>
      <c r="J2" s="64"/>
      <c r="K2" s="64"/>
      <c r="L2" s="64"/>
      <c r="M2" s="1"/>
    </row>
    <row r="3" spans="1:13" ht="15">
      <c r="A3" s="66" t="s">
        <v>32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ht="76.5">
      <c r="A4" s="42"/>
      <c r="B4" s="43" t="s">
        <v>33</v>
      </c>
      <c r="C4" s="44" t="s">
        <v>34</v>
      </c>
      <c r="D4" s="44" t="s">
        <v>35</v>
      </c>
      <c r="E4" s="45" t="s">
        <v>36</v>
      </c>
      <c r="F4" s="36" t="s">
        <v>37</v>
      </c>
      <c r="G4" s="36" t="s">
        <v>38</v>
      </c>
      <c r="H4" s="36" t="s">
        <v>39</v>
      </c>
      <c r="I4" s="36" t="s">
        <v>40</v>
      </c>
      <c r="J4" s="5">
        <v>1</v>
      </c>
      <c r="K4" s="5">
        <v>2</v>
      </c>
      <c r="L4" s="5">
        <v>3</v>
      </c>
      <c r="M4" s="5">
        <v>4</v>
      </c>
    </row>
    <row r="5" spans="1:13" ht="72">
      <c r="A5" s="46">
        <v>1</v>
      </c>
      <c r="B5" s="47" t="s">
        <v>41</v>
      </c>
      <c r="C5" s="41" t="s">
        <v>42</v>
      </c>
      <c r="D5" s="41" t="s">
        <v>43</v>
      </c>
      <c r="E5" s="41" t="s">
        <v>44</v>
      </c>
      <c r="F5" s="48">
        <v>9</v>
      </c>
      <c r="G5" s="5" t="s">
        <v>45</v>
      </c>
      <c r="H5" s="6">
        <v>163</v>
      </c>
      <c r="I5" s="6">
        <f>H5+G5</f>
        <v>1027</v>
      </c>
      <c r="J5" s="6">
        <v>163</v>
      </c>
      <c r="K5" s="6">
        <v>451</v>
      </c>
      <c r="L5" s="6">
        <v>739</v>
      </c>
      <c r="M5" s="6">
        <v>1027</v>
      </c>
    </row>
    <row r="6" spans="1:13" ht="57.75">
      <c r="A6" s="46">
        <v>2</v>
      </c>
      <c r="B6" s="47" t="s">
        <v>46</v>
      </c>
      <c r="C6" s="41" t="s">
        <v>47</v>
      </c>
      <c r="D6" s="41" t="s">
        <v>48</v>
      </c>
      <c r="E6" s="41" t="s">
        <v>44</v>
      </c>
      <c r="F6" s="48">
        <v>9</v>
      </c>
      <c r="G6" s="5" t="s">
        <v>49</v>
      </c>
      <c r="H6" s="6">
        <v>137</v>
      </c>
      <c r="I6" s="6">
        <f aca="true" t="shared" si="0" ref="I6:I12">H6+G6</f>
        <v>947</v>
      </c>
      <c r="J6" s="6">
        <v>137</v>
      </c>
      <c r="K6" s="6">
        <v>407</v>
      </c>
      <c r="L6" s="6">
        <v>677</v>
      </c>
      <c r="M6" s="6">
        <v>947</v>
      </c>
    </row>
    <row r="7" spans="1:13" ht="57.75">
      <c r="A7" s="46">
        <v>3</v>
      </c>
      <c r="B7" s="47" t="s">
        <v>50</v>
      </c>
      <c r="C7" s="41" t="s">
        <v>51</v>
      </c>
      <c r="D7" s="41" t="s">
        <v>51</v>
      </c>
      <c r="E7" s="41" t="s">
        <v>44</v>
      </c>
      <c r="F7" s="48">
        <v>9</v>
      </c>
      <c r="G7" s="5" t="s">
        <v>52</v>
      </c>
      <c r="H7" s="6">
        <v>79</v>
      </c>
      <c r="I7" s="6">
        <f t="shared" si="0"/>
        <v>511</v>
      </c>
      <c r="J7" s="6">
        <v>79</v>
      </c>
      <c r="K7" s="6">
        <v>223</v>
      </c>
      <c r="L7" s="6">
        <v>367</v>
      </c>
      <c r="M7" s="6">
        <v>511</v>
      </c>
    </row>
    <row r="8" spans="1:13" ht="43.5">
      <c r="A8" s="46">
        <v>4</v>
      </c>
      <c r="B8" s="47" t="s">
        <v>53</v>
      </c>
      <c r="C8" s="41" t="s">
        <v>54</v>
      </c>
      <c r="D8" s="41" t="s">
        <v>55</v>
      </c>
      <c r="E8" s="41" t="s">
        <v>44</v>
      </c>
      <c r="F8" s="48">
        <v>9</v>
      </c>
      <c r="G8" s="5" t="s">
        <v>56</v>
      </c>
      <c r="H8" s="6">
        <v>59</v>
      </c>
      <c r="I8" s="6">
        <f t="shared" si="0"/>
        <v>446</v>
      </c>
      <c r="J8" s="6">
        <v>59</v>
      </c>
      <c r="K8" s="6">
        <v>188</v>
      </c>
      <c r="L8" s="6">
        <v>317</v>
      </c>
      <c r="M8" s="6">
        <v>446</v>
      </c>
    </row>
    <row r="9" spans="1:13" ht="43.5">
      <c r="A9" s="46">
        <v>5</v>
      </c>
      <c r="B9" s="47" t="s">
        <v>57</v>
      </c>
      <c r="C9" s="41" t="s">
        <v>58</v>
      </c>
      <c r="D9" s="41" t="s">
        <v>58</v>
      </c>
      <c r="E9" s="41" t="s">
        <v>59</v>
      </c>
      <c r="F9" s="48">
        <v>9</v>
      </c>
      <c r="G9" s="5" t="s">
        <v>60</v>
      </c>
      <c r="H9" s="5">
        <v>67.5</v>
      </c>
      <c r="I9" s="5">
        <f t="shared" si="0"/>
        <v>391.5</v>
      </c>
      <c r="J9" s="5">
        <v>67.5</v>
      </c>
      <c r="K9" s="6">
        <v>175.5</v>
      </c>
      <c r="L9" s="6">
        <v>283.5</v>
      </c>
      <c r="M9" s="6">
        <v>391.5</v>
      </c>
    </row>
    <row r="10" spans="1:13" ht="43.5">
      <c r="A10" s="46">
        <v>6</v>
      </c>
      <c r="B10" s="47" t="s">
        <v>61</v>
      </c>
      <c r="C10" s="41" t="s">
        <v>55</v>
      </c>
      <c r="D10" s="41" t="s">
        <v>62</v>
      </c>
      <c r="E10" s="41" t="s">
        <v>44</v>
      </c>
      <c r="F10" s="48">
        <v>9</v>
      </c>
      <c r="G10" s="5" t="s">
        <v>63</v>
      </c>
      <c r="H10" s="5">
        <v>66.6</v>
      </c>
      <c r="I10" s="5">
        <f t="shared" si="0"/>
        <v>741.6</v>
      </c>
      <c r="J10" s="5">
        <v>66.6</v>
      </c>
      <c r="K10" s="6">
        <v>291.6</v>
      </c>
      <c r="L10" s="6">
        <v>516.6</v>
      </c>
      <c r="M10" s="6">
        <v>741.6</v>
      </c>
    </row>
    <row r="11" spans="1:13" ht="43.5">
      <c r="A11" s="46">
        <v>7</v>
      </c>
      <c r="B11" s="47" t="s">
        <v>64</v>
      </c>
      <c r="C11" s="41"/>
      <c r="D11" s="41" t="s">
        <v>65</v>
      </c>
      <c r="E11" s="41" t="s">
        <v>44</v>
      </c>
      <c r="F11" s="48">
        <v>9</v>
      </c>
      <c r="G11" s="5" t="s">
        <v>66</v>
      </c>
      <c r="H11" s="5"/>
      <c r="I11" s="6">
        <f t="shared" si="0"/>
        <v>207</v>
      </c>
      <c r="J11" s="5">
        <v>0</v>
      </c>
      <c r="K11" s="6">
        <v>69</v>
      </c>
      <c r="L11" s="6">
        <v>138</v>
      </c>
      <c r="M11" s="6">
        <v>207</v>
      </c>
    </row>
    <row r="12" spans="1:13" ht="24">
      <c r="A12" s="49"/>
      <c r="B12" s="50" t="s">
        <v>67</v>
      </c>
      <c r="C12" s="41" t="s">
        <v>68</v>
      </c>
      <c r="D12" s="41" t="s">
        <v>69</v>
      </c>
      <c r="E12" s="41"/>
      <c r="F12" s="6"/>
      <c r="G12" s="5" t="s">
        <v>70</v>
      </c>
      <c r="H12" s="5">
        <f>SUM(H5:H11)</f>
        <v>572.1</v>
      </c>
      <c r="I12" s="5">
        <f t="shared" si="0"/>
        <v>4271.1</v>
      </c>
      <c r="J12" s="5">
        <f>SUM(J5:J11)</f>
        <v>572.1</v>
      </c>
      <c r="K12" s="6">
        <f>SUM(K5:K11)</f>
        <v>1805.1</v>
      </c>
      <c r="L12" s="6">
        <f>SUM(L5:L11)</f>
        <v>3038.1</v>
      </c>
      <c r="M12" s="6">
        <f>SUM(M5:M11)</f>
        <v>4271.1</v>
      </c>
    </row>
    <row r="13" spans="1:13" ht="15.75">
      <c r="A13" s="51"/>
      <c r="B13" s="52"/>
      <c r="C13" s="53"/>
      <c r="D13" s="54"/>
      <c r="E13" s="55"/>
      <c r="F13" s="1"/>
      <c r="G13" s="1"/>
      <c r="H13" s="1"/>
      <c r="I13" s="1"/>
      <c r="J13" s="1"/>
      <c r="K13" s="1"/>
      <c r="L13" s="1"/>
      <c r="M13" s="1"/>
    </row>
    <row r="14" spans="1:13" ht="15.75">
      <c r="A14" s="51"/>
      <c r="B14" s="52"/>
      <c r="C14" s="53"/>
      <c r="D14" s="54"/>
      <c r="E14" s="55"/>
      <c r="F14" s="1"/>
      <c r="G14" s="1"/>
      <c r="H14" s="1"/>
      <c r="I14" s="1"/>
      <c r="J14" s="1"/>
      <c r="K14" s="1"/>
      <c r="L14" s="1"/>
      <c r="M14" s="1"/>
    </row>
  </sheetData>
  <sheetProtection/>
  <mergeCells count="2">
    <mergeCell ref="A3:M3"/>
    <mergeCell ref="J2:L2"/>
  </mergeCells>
  <printOptions/>
  <pageMargins left="0.32" right="0.2" top="0.23" bottom="0.22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2021-04-19T08:21:31Z</cp:lastPrinted>
  <dcterms:created xsi:type="dcterms:W3CDTF">2021-04-06T10:18:30Z</dcterms:created>
  <dcterms:modified xsi:type="dcterms:W3CDTF">2021-04-19T21:02:25Z</dcterms:modified>
  <cp:category/>
  <cp:version/>
  <cp:contentType/>
  <cp:contentStatus/>
</cp:coreProperties>
</file>