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85" activeTab="0"/>
  </bookViews>
  <sheets>
    <sheet name="Gradaran" sheetId="1" r:id="rId1"/>
  </sheets>
  <definedNames/>
  <calcPr fullCalcOnLoad="1"/>
</workbook>
</file>

<file path=xl/sharedStrings.xml><?xml version="1.0" encoding="utf-8"?>
<sst xmlns="http://schemas.openxmlformats.org/spreadsheetml/2006/main" count="101" uniqueCount="83">
  <si>
    <t>Կ.Տ</t>
  </si>
  <si>
    <t>6.Բյուջետային ծախսերի գոծառնական դասակարգման.</t>
  </si>
  <si>
    <t xml:space="preserve">2.Փոստային հասցեն գ.Ախուրյան </t>
  </si>
  <si>
    <t>Բաժին</t>
  </si>
  <si>
    <t>3.Հիմնարկի տեղաբաշխման մաիզի և համայնքի</t>
  </si>
  <si>
    <t>Խումբ</t>
  </si>
  <si>
    <t xml:space="preserve">կոդը ըստ բյուջետային ծախսերի տարածքային </t>
  </si>
  <si>
    <t>Դաս</t>
  </si>
  <si>
    <t>դասակարգման</t>
  </si>
  <si>
    <t>7.Ծրագրի կոդը</t>
  </si>
  <si>
    <t>4.Պետական կառավարման վերադաս մարմնի կամ</t>
  </si>
  <si>
    <t>8.Ծրագրի անվանումը</t>
  </si>
  <si>
    <t>տեղական ինքնակառավարման մարմնի անվանումը  Ախուրյանի համայնք</t>
  </si>
  <si>
    <t>9.Պետական կառավարման վերադաս մարմնի կամ տեղական</t>
  </si>
  <si>
    <t>ինքնակառավարման մարմնի կոդը ըստ բյուջետային ծախսերի</t>
  </si>
  <si>
    <t>(ՀՀ պետական բյուջե՝1.համայնքի բյուջե՝2)</t>
  </si>
  <si>
    <t>գերտեսչական դասակարգման</t>
  </si>
  <si>
    <t>208007</t>
  </si>
  <si>
    <t>10.Չափի միավորը՝ հազար դրամ</t>
  </si>
  <si>
    <t>Բյուջետային ծախսերի տնտեսագի-տական դասակարգման տարրերի անվանումները</t>
  </si>
  <si>
    <t>Նախագիծ</t>
  </si>
  <si>
    <t xml:space="preserve">Ընթացիկ ծախսեր </t>
  </si>
  <si>
    <t>X</t>
  </si>
  <si>
    <t>այդ թվում՝</t>
  </si>
  <si>
    <t>x</t>
  </si>
  <si>
    <t>1,1 Աշխատանքի վարձատրություն</t>
  </si>
  <si>
    <t> -Աշխատողների աշխատավարձեր և հավելավճարներ</t>
  </si>
  <si>
    <t> -Այլ վարձատրություններ</t>
  </si>
  <si>
    <t>2 Ծառայությունների և ապրանքների ձեռք բերում</t>
  </si>
  <si>
    <t>2.1 Շարունակական ծախսեր</t>
  </si>
  <si>
    <t> -գործառնական և բանկային ծառայությունների ծախսեր</t>
  </si>
  <si>
    <t> էներգետիկ ծառայություններ</t>
  </si>
  <si>
    <t>Էլ.էներգ.մատ.ծառայություն</t>
  </si>
  <si>
    <t>Բնական գազի մատ.ծառայութ.</t>
  </si>
  <si>
    <t> Կոմունալ ծառայություններ</t>
  </si>
  <si>
    <t>Ջրամատակ.ջրահեռացում</t>
  </si>
  <si>
    <t>Դեռատիզացիա</t>
  </si>
  <si>
    <t>Աղբահանության ծառայություն</t>
  </si>
  <si>
    <t> -Կապի ծառայություններ</t>
  </si>
  <si>
    <t>Միջքաղաքային հեռախոսակապ</t>
  </si>
  <si>
    <t>Ինտերնետ և այլն</t>
  </si>
  <si>
    <t xml:space="preserve">2.2 Գործուղումների և շրջագայություններ ծախսեր </t>
  </si>
  <si>
    <t> -Ներքին գործուղումներ</t>
  </si>
  <si>
    <t>2.3 Պայմանագրային այլ ծառայությունների ձեռք բերում</t>
  </si>
  <si>
    <t> -Ընդհանուր բնույթի այլ ծառայություններ</t>
  </si>
  <si>
    <t>Բուժզննման ծառայություններ</t>
  </si>
  <si>
    <t>2.4 Այլ մասնագիտական ծառայությունների ձեռք բերում</t>
  </si>
  <si>
    <t> Մասնագիտական ծառայություններ</t>
  </si>
  <si>
    <t>Գազասպառման սարքերի սպասարկման ծառայություն,</t>
  </si>
  <si>
    <t>2.5 Ընթացիկ նորոգում և պահպանում (ծառայու--թյուններ և նյութեր)</t>
  </si>
  <si>
    <t> Շենքերի և կառույցների ընթացիկ նորոգում և պահպանում</t>
  </si>
  <si>
    <t>Գրասենյակային սարքերի և սարքավորումների ընթացիկ նորոգում և պահպանում</t>
  </si>
  <si>
    <t>2.6 Նյութեր (ապրանքներ)</t>
  </si>
  <si>
    <t>Վարչական նյութեր</t>
  </si>
  <si>
    <t>Գրասենյակային  պիտույքներ</t>
  </si>
  <si>
    <t>Առողջապահական և լաբարատոր նյութեր</t>
  </si>
  <si>
    <t>Դեղորայք դեղատոմսով</t>
  </si>
  <si>
    <t> -Կենցաղային և հանրային սննդի նյութեր, այդ թվում</t>
  </si>
  <si>
    <t>Մաքրիչ նյութեր</t>
  </si>
  <si>
    <t>Հիգենիկ նյութեր</t>
  </si>
  <si>
    <t>Տնտեսական նյութեր (ապրանքներ</t>
  </si>
  <si>
    <t>Կենցաղային այլ նյութեր (ապրանքներ</t>
  </si>
  <si>
    <t>Հատուկ նպատակային այլ նյութեր</t>
  </si>
  <si>
    <t>7.6 Այլ ծախսեր</t>
  </si>
  <si>
    <t>Այլ ծախսեր</t>
  </si>
  <si>
    <t>486100</t>
  </si>
  <si>
    <t>Բ, ՈՉ ՖԻՆԱՆՍԱԿԱՆ ԱԿՏԻՎՆԵՐԻ ԳԾՈՎ ԾԱԽՍԵՐ</t>
  </si>
  <si>
    <t>1. ՀԻՄՆԱԿԱՆ ՄԻՋՈՑՆԵՐ</t>
  </si>
  <si>
    <t> -Վարչական սարքավորումներ</t>
  </si>
  <si>
    <t>Ընդամենը ծախսեր (տող1200000+ տող1000000)</t>
  </si>
  <si>
    <t xml:space="preserve">ԱՌԱՋԻՆ ԿԱՐԳԻ </t>
  </si>
  <si>
    <t>ՍՏՈՐԱԳՐՈՒԹՅՈՒՆ</t>
  </si>
  <si>
    <t>(ստորագրություն)</t>
  </si>
  <si>
    <t>(Ա.Հ.Ա.)</t>
  </si>
  <si>
    <t xml:space="preserve">ԵՐԿՐՈՐԴ  ԿԱՐԳԻ </t>
  </si>
  <si>
    <t>1.Հիմնարկի անվանումը  &lt;&lt;  Ախուրյանի գրադարան &gt;&gt;ՀՈԱԿ</t>
  </si>
  <si>
    <t>3</t>
  </si>
  <si>
    <t>08007</t>
  </si>
  <si>
    <t>5.Ծախսերի ֆինանսավորման աղբյուրի կոդը՝</t>
  </si>
  <si>
    <t>Գրադարան</t>
  </si>
  <si>
    <t>2022թ</t>
  </si>
  <si>
    <t>ՆԱԽԱԳԻԾ</t>
  </si>
  <si>
    <t>2022ԹՎԱԿԱՆԻ ԲՅՈՒՋԵՏԱՅԻՆ ՖԻՆԱՆՍԱՎՈՐՄԱՆ ՀԱՅՏ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</si>
</sst>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0">
    <font>
      <sz val="10"/>
      <name val="Arial"/>
      <family val="0"/>
    </font>
    <font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b/>
      <i/>
      <u val="single"/>
      <sz val="10"/>
      <color indexed="8"/>
      <name val="Sylfaen"/>
      <family val="1"/>
    </font>
    <font>
      <b/>
      <i/>
      <sz val="10"/>
      <color indexed="8"/>
      <name val="Sylfaen"/>
      <family val="1"/>
    </font>
    <font>
      <sz val="9"/>
      <name val="Sylfaen"/>
      <family val="1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21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left" vertical="center"/>
    </xf>
    <xf numFmtId="219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1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29" fillId="0" borderId="0" xfId="0" applyFont="1" applyFill="1" applyAlignment="1">
      <alignment vertical="center"/>
    </xf>
    <xf numFmtId="219" fontId="11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2" fontId="29" fillId="0" borderId="0" xfId="0" applyNumberFormat="1" applyFont="1" applyFill="1" applyAlignment="1">
      <alignment horizontal="left" vertical="center"/>
    </xf>
    <xf numFmtId="219" fontId="29" fillId="0" borderId="0" xfId="0" applyNumberFormat="1" applyFont="1" applyFill="1" applyAlignment="1">
      <alignment vertical="center"/>
    </xf>
    <xf numFmtId="0" fontId="11" fillId="0" borderId="13" xfId="0" applyFont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19" fontId="30" fillId="0" borderId="23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31" fillId="0" borderId="29" xfId="0" applyFont="1" applyBorder="1" applyAlignment="1">
      <alignment wrapText="1"/>
    </xf>
    <xf numFmtId="0" fontId="11" fillId="0" borderId="30" xfId="0" applyFont="1" applyBorder="1" applyAlignment="1">
      <alignment horizontal="center" vertical="center" wrapText="1"/>
    </xf>
    <xf numFmtId="219" fontId="30" fillId="0" borderId="3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219" fontId="11" fillId="0" borderId="11" xfId="0" applyNumberFormat="1" applyFont="1" applyBorder="1" applyAlignment="1">
      <alignment horizontal="center" wrapText="1"/>
    </xf>
    <xf numFmtId="0" fontId="11" fillId="0" borderId="28" xfId="0" applyFont="1" applyBorder="1" applyAlignment="1">
      <alignment wrapText="1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30" fillId="0" borderId="32" xfId="0" applyFont="1" applyBorder="1" applyAlignment="1">
      <alignment wrapText="1"/>
    </xf>
    <xf numFmtId="0" fontId="11" fillId="0" borderId="32" xfId="0" applyFont="1" applyBorder="1" applyAlignment="1">
      <alignment horizontal="center" vertical="center" wrapText="1"/>
    </xf>
    <xf numFmtId="219" fontId="30" fillId="0" borderId="33" xfId="0" applyNumberFormat="1" applyFont="1" applyFill="1" applyBorder="1" applyAlignment="1">
      <alignment horizontal="center"/>
    </xf>
    <xf numFmtId="0" fontId="31" fillId="0" borderId="27" xfId="0" applyFont="1" applyBorder="1" applyAlignment="1">
      <alignment wrapText="1"/>
    </xf>
    <xf numFmtId="0" fontId="11" fillId="0" borderId="27" xfId="0" applyFont="1" applyBorder="1" applyAlignment="1">
      <alignment horizontal="center" vertical="center" wrapText="1"/>
    </xf>
    <xf numFmtId="219" fontId="30" fillId="0" borderId="11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wrapText="1"/>
    </xf>
    <xf numFmtId="0" fontId="11" fillId="0" borderId="35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wrapText="1"/>
    </xf>
    <xf numFmtId="219" fontId="30" fillId="0" borderId="0" xfId="0" applyNumberFormat="1" applyFont="1" applyFill="1" applyBorder="1" applyAlignment="1">
      <alignment horizontal="center"/>
    </xf>
    <xf numFmtId="219" fontId="30" fillId="0" borderId="11" xfId="0" applyNumberFormat="1" applyFont="1" applyBorder="1" applyAlignment="1">
      <alignment horizontal="center" wrapText="1"/>
    </xf>
    <xf numFmtId="219" fontId="11" fillId="0" borderId="34" xfId="0" applyNumberFormat="1" applyFont="1" applyBorder="1" applyAlignment="1">
      <alignment horizontal="center" wrapText="1"/>
    </xf>
    <xf numFmtId="0" fontId="30" fillId="0" borderId="34" xfId="0" applyFont="1" applyBorder="1" applyAlignment="1">
      <alignment wrapText="1"/>
    </xf>
    <xf numFmtId="219" fontId="11" fillId="0" borderId="11" xfId="0" applyNumberFormat="1" applyFont="1" applyFill="1" applyBorder="1" applyAlignment="1">
      <alignment horizontal="center"/>
    </xf>
    <xf numFmtId="219" fontId="11" fillId="0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219" fontId="11" fillId="0" borderId="11" xfId="0" applyNumberFormat="1" applyFont="1" applyBorder="1" applyAlignment="1">
      <alignment horizontal="center"/>
    </xf>
    <xf numFmtId="219" fontId="11" fillId="0" borderId="0" xfId="0" applyNumberFormat="1" applyFont="1" applyBorder="1" applyAlignment="1">
      <alignment horizontal="center" wrapText="1"/>
    </xf>
    <xf numFmtId="0" fontId="31" fillId="0" borderId="34" xfId="0" applyFont="1" applyBorder="1" applyAlignment="1">
      <alignment wrapText="1"/>
    </xf>
    <xf numFmtId="0" fontId="11" fillId="0" borderId="35" xfId="0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0" fontId="30" fillId="0" borderId="36" xfId="0" applyFont="1" applyBorder="1" applyAlignment="1">
      <alignment horizontal="center" vertical="center" wrapText="1"/>
    </xf>
    <xf numFmtId="219" fontId="11" fillId="0" borderId="28" xfId="0" applyNumberFormat="1" applyFont="1" applyBorder="1" applyAlignment="1">
      <alignment horizontal="center" wrapText="1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1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 wrapText="1"/>
    </xf>
    <xf numFmtId="49" fontId="29" fillId="32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219" fontId="11" fillId="0" borderId="30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1" fillId="0" borderId="37" xfId="0" applyFont="1" applyBorder="1" applyAlignment="1">
      <alignment vertical="center" wrapText="1"/>
    </xf>
    <xf numFmtId="219" fontId="11" fillId="0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3"/>
  <sheetViews>
    <sheetView tabSelected="1" zoomScalePageLayoutView="0" workbookViewId="0" topLeftCell="A60">
      <selection activeCell="N21" sqref="N21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8.00390625" style="1" customWidth="1"/>
    <col min="4" max="4" width="12.8515625" style="1" customWidth="1"/>
    <col min="5" max="5" width="8.28125" style="1" customWidth="1"/>
    <col min="6" max="6" width="8.7109375" style="1" customWidth="1"/>
    <col min="7" max="7" width="10.7109375" style="1" customWidth="1"/>
    <col min="8" max="8" width="9.7109375" style="1" customWidth="1"/>
    <col min="9" max="9" width="10.140625" style="1" customWidth="1"/>
    <col min="10" max="11" width="10.00390625" style="1" customWidth="1"/>
    <col min="12" max="12" width="10.140625" style="1" customWidth="1"/>
    <col min="13" max="16384" width="9.140625" style="1" customWidth="1"/>
  </cols>
  <sheetData>
    <row r="3" spans="1:12" ht="15">
      <c r="A3" s="2"/>
      <c r="B3" s="3"/>
      <c r="C3" s="3"/>
      <c r="D3" s="3"/>
      <c r="E3" s="4"/>
      <c r="F3" s="3"/>
      <c r="G3" s="5"/>
      <c r="H3" s="2"/>
      <c r="I3" s="19" t="s">
        <v>81</v>
      </c>
      <c r="J3" s="19"/>
      <c r="K3" s="19"/>
      <c r="L3" s="19"/>
    </row>
    <row r="4" spans="1:12" ht="15">
      <c r="A4" s="2"/>
      <c r="B4" s="22" t="s">
        <v>82</v>
      </c>
      <c r="C4" s="22"/>
      <c r="D4" s="22"/>
      <c r="E4" s="22"/>
      <c r="F4" s="22"/>
      <c r="G4" s="22"/>
      <c r="H4" s="3"/>
      <c r="I4" s="3"/>
      <c r="J4" s="6"/>
      <c r="K4" s="2"/>
      <c r="L4" s="2"/>
    </row>
    <row r="5" spans="1:12" ht="15">
      <c r="A5" s="2"/>
      <c r="B5" s="23"/>
      <c r="C5" s="23"/>
      <c r="D5" s="23"/>
      <c r="E5" s="23"/>
      <c r="F5" s="23"/>
      <c r="G5" s="23"/>
      <c r="H5" s="3"/>
      <c r="I5" s="3"/>
      <c r="J5" s="3"/>
      <c r="K5" s="3"/>
      <c r="L5" s="3"/>
    </row>
    <row r="6" spans="1:12" ht="15">
      <c r="A6" s="2"/>
      <c r="B6" s="23"/>
      <c r="C6" s="23"/>
      <c r="D6" s="23"/>
      <c r="E6" s="23"/>
      <c r="F6" s="23"/>
      <c r="G6" s="23"/>
      <c r="H6" s="3"/>
      <c r="I6" s="3"/>
      <c r="J6" s="3"/>
      <c r="K6" s="2"/>
      <c r="L6" s="2"/>
    </row>
    <row r="7" spans="1:12" ht="14.25" thickBot="1">
      <c r="A7" s="25"/>
      <c r="B7" s="26" t="s">
        <v>75</v>
      </c>
      <c r="C7" s="26"/>
      <c r="D7" s="26"/>
      <c r="E7" s="27"/>
      <c r="F7" s="25"/>
      <c r="G7" s="25"/>
      <c r="H7" s="26" t="s">
        <v>1</v>
      </c>
      <c r="I7" s="28"/>
      <c r="J7" s="28"/>
      <c r="K7" s="29"/>
      <c r="L7" s="25"/>
    </row>
    <row r="8" spans="1:12" ht="14.25" thickBot="1">
      <c r="A8" s="25"/>
      <c r="B8" s="26" t="s">
        <v>2</v>
      </c>
      <c r="C8" s="26"/>
      <c r="D8" s="26"/>
      <c r="E8" s="27"/>
      <c r="F8" s="25"/>
      <c r="G8" s="25"/>
      <c r="H8" s="26" t="s">
        <v>3</v>
      </c>
      <c r="I8" s="30"/>
      <c r="J8" s="30"/>
      <c r="K8" s="30"/>
      <c r="L8" s="31">
        <v>8</v>
      </c>
    </row>
    <row r="9" spans="1:12" ht="14.25" thickBot="1">
      <c r="A9" s="25"/>
      <c r="B9" s="26" t="s">
        <v>4</v>
      </c>
      <c r="C9" s="26"/>
      <c r="D9" s="26"/>
      <c r="E9" s="26"/>
      <c r="F9" s="25"/>
      <c r="G9" s="25"/>
      <c r="H9" s="26" t="s">
        <v>5</v>
      </c>
      <c r="I9" s="30"/>
      <c r="J9" s="30"/>
      <c r="K9" s="30"/>
      <c r="L9" s="31">
        <v>2</v>
      </c>
    </row>
    <row r="10" spans="1:12" ht="14.25" thickBot="1">
      <c r="A10" s="25"/>
      <c r="B10" s="26" t="s">
        <v>6</v>
      </c>
      <c r="C10" s="26"/>
      <c r="D10" s="26"/>
      <c r="E10" s="27"/>
      <c r="F10" s="25"/>
      <c r="G10" s="25"/>
      <c r="H10" s="26" t="s">
        <v>7</v>
      </c>
      <c r="I10" s="30"/>
      <c r="J10" s="30"/>
      <c r="K10" s="30"/>
      <c r="L10" s="31">
        <v>1</v>
      </c>
    </row>
    <row r="11" spans="1:12" ht="14.25" thickBot="1">
      <c r="A11" s="25"/>
      <c r="B11" s="26" t="s">
        <v>8</v>
      </c>
      <c r="C11" s="26"/>
      <c r="D11" s="32" t="s">
        <v>77</v>
      </c>
      <c r="E11" s="33" t="s">
        <v>76</v>
      </c>
      <c r="F11" s="26"/>
      <c r="G11" s="25"/>
      <c r="H11" s="26" t="s">
        <v>9</v>
      </c>
      <c r="I11" s="30"/>
      <c r="J11" s="30"/>
      <c r="K11" s="30"/>
      <c r="L11" s="31">
        <v>51</v>
      </c>
    </row>
    <row r="12" spans="1:12" ht="13.5">
      <c r="A12" s="25"/>
      <c r="B12" s="25" t="s">
        <v>10</v>
      </c>
      <c r="C12" s="34"/>
      <c r="D12" s="25"/>
      <c r="E12" s="25"/>
      <c r="F12" s="25"/>
      <c r="G12" s="35"/>
      <c r="H12" s="25" t="s">
        <v>11</v>
      </c>
      <c r="I12" s="25"/>
      <c r="J12" s="30" t="s">
        <v>79</v>
      </c>
      <c r="K12" s="30"/>
      <c r="L12" s="30"/>
    </row>
    <row r="13" spans="1:12" ht="13.5">
      <c r="A13" s="25"/>
      <c r="B13" s="25" t="s">
        <v>12</v>
      </c>
      <c r="C13" s="34"/>
      <c r="D13" s="25"/>
      <c r="E13" s="25"/>
      <c r="F13" s="25"/>
      <c r="G13" s="25"/>
      <c r="H13" s="25" t="s">
        <v>13</v>
      </c>
      <c r="I13" s="25"/>
      <c r="J13" s="25"/>
      <c r="K13" s="25"/>
      <c r="L13" s="25"/>
    </row>
    <row r="14" spans="1:12" ht="14.25" thickBot="1">
      <c r="A14" s="25"/>
      <c r="B14" s="25" t="s">
        <v>78</v>
      </c>
      <c r="C14" s="34"/>
      <c r="D14" s="25"/>
      <c r="E14" s="25"/>
      <c r="F14" s="25"/>
      <c r="G14" s="25"/>
      <c r="H14" s="25" t="s">
        <v>14</v>
      </c>
      <c r="I14" s="25"/>
      <c r="J14" s="25"/>
      <c r="K14" s="25"/>
      <c r="L14" s="25"/>
    </row>
    <row r="15" spans="1:12" ht="14.25" thickBot="1">
      <c r="A15" s="25"/>
      <c r="B15" s="25" t="s">
        <v>15</v>
      </c>
      <c r="C15" s="36"/>
      <c r="D15" s="25"/>
      <c r="E15" s="25"/>
      <c r="F15" s="25"/>
      <c r="G15" s="25"/>
      <c r="H15" s="25" t="s">
        <v>16</v>
      </c>
      <c r="I15" s="25"/>
      <c r="J15" s="25"/>
      <c r="K15" s="37"/>
      <c r="L15" s="38" t="s">
        <v>17</v>
      </c>
    </row>
    <row r="16" spans="1:12" ht="14.25" thickBot="1">
      <c r="A16" s="25"/>
      <c r="B16" s="25"/>
      <c r="C16" s="34"/>
      <c r="D16" s="25"/>
      <c r="E16" s="25"/>
      <c r="F16" s="25"/>
      <c r="G16" s="25"/>
      <c r="H16" s="25" t="s">
        <v>18</v>
      </c>
      <c r="I16" s="25"/>
      <c r="J16" s="25"/>
      <c r="K16" s="25"/>
      <c r="L16" s="25"/>
    </row>
    <row r="17" spans="1:12" ht="50.25" customHeight="1" thickBot="1">
      <c r="A17" s="39"/>
      <c r="B17" s="39" t="s">
        <v>19</v>
      </c>
      <c r="C17" s="40"/>
      <c r="D17" s="41" t="s">
        <v>80</v>
      </c>
      <c r="E17" s="41"/>
      <c r="F17" s="41"/>
      <c r="G17" s="41"/>
      <c r="H17" s="39"/>
      <c r="I17" s="42"/>
      <c r="J17" s="39"/>
      <c r="K17" s="42"/>
      <c r="L17" s="39"/>
    </row>
    <row r="18" spans="1:12" ht="45" customHeight="1" thickBot="1">
      <c r="A18" s="43"/>
      <c r="B18" s="39"/>
      <c r="C18" s="44"/>
      <c r="D18" s="45" t="s">
        <v>20</v>
      </c>
      <c r="E18" s="41"/>
      <c r="F18" s="45"/>
      <c r="G18" s="45"/>
      <c r="H18" s="43"/>
      <c r="I18" s="46"/>
      <c r="J18" s="43"/>
      <c r="K18" s="46"/>
      <c r="L18" s="43"/>
    </row>
    <row r="19" spans="1:12" ht="15" thickBot="1">
      <c r="A19" s="47">
        <v>1</v>
      </c>
      <c r="B19" s="48">
        <v>2</v>
      </c>
      <c r="C19" s="49">
        <v>3</v>
      </c>
      <c r="D19" s="50">
        <v>7</v>
      </c>
      <c r="E19" s="49">
        <v>5</v>
      </c>
      <c r="F19" s="45">
        <v>6</v>
      </c>
      <c r="G19" s="50">
        <v>7</v>
      </c>
      <c r="H19" s="48">
        <v>9</v>
      </c>
      <c r="I19" s="48">
        <v>10</v>
      </c>
      <c r="J19" s="51">
        <v>11</v>
      </c>
      <c r="K19" s="48">
        <v>12</v>
      </c>
      <c r="L19" s="48">
        <v>13</v>
      </c>
    </row>
    <row r="20" spans="1:12" ht="15" thickBot="1">
      <c r="A20" s="52">
        <v>1100000</v>
      </c>
      <c r="B20" s="53" t="s">
        <v>21</v>
      </c>
      <c r="C20" s="54" t="s">
        <v>22</v>
      </c>
      <c r="D20" s="55">
        <f>SUM(D22,D25)</f>
        <v>38690</v>
      </c>
      <c r="E20" s="55">
        <f aca="true" t="shared" si="0" ref="E20:L20">SUM(E22,E25)</f>
        <v>0</v>
      </c>
      <c r="F20" s="55">
        <f t="shared" si="0"/>
        <v>0</v>
      </c>
      <c r="G20" s="55">
        <f t="shared" si="0"/>
        <v>0</v>
      </c>
      <c r="H20" s="55">
        <f t="shared" si="0"/>
        <v>0</v>
      </c>
      <c r="I20" s="55">
        <f t="shared" si="0"/>
        <v>0</v>
      </c>
      <c r="J20" s="55">
        <f t="shared" si="0"/>
        <v>0</v>
      </c>
      <c r="K20" s="55">
        <f t="shared" si="0"/>
        <v>0</v>
      </c>
      <c r="L20" s="55">
        <f t="shared" si="0"/>
        <v>0</v>
      </c>
    </row>
    <row r="21" spans="1:12" ht="14.25">
      <c r="A21" s="56">
        <v>1110000</v>
      </c>
      <c r="B21" s="57" t="s">
        <v>23</v>
      </c>
      <c r="C21" s="58" t="s">
        <v>24</v>
      </c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28.5">
      <c r="A22" s="60">
        <v>1110000</v>
      </c>
      <c r="B22" s="61" t="s">
        <v>25</v>
      </c>
      <c r="C22" s="62" t="s">
        <v>24</v>
      </c>
      <c r="D22" s="63">
        <f>SUM(D23:D24)</f>
        <v>35760</v>
      </c>
      <c r="E22" s="63">
        <f aca="true" t="shared" si="1" ref="E22:L22">SUM(E23:E24)</f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</row>
    <row r="23" spans="1:12" ht="27.75" customHeight="1">
      <c r="A23" s="64">
        <v>1111000</v>
      </c>
      <c r="B23" s="16" t="s">
        <v>26</v>
      </c>
      <c r="C23" s="65">
        <v>411100</v>
      </c>
      <c r="D23" s="66">
        <v>35760</v>
      </c>
      <c r="E23" s="64"/>
      <c r="F23" s="66"/>
      <c r="G23" s="66"/>
      <c r="H23" s="64"/>
      <c r="I23" s="64"/>
      <c r="J23" s="64"/>
      <c r="K23" s="66"/>
      <c r="L23" s="64"/>
    </row>
    <row r="24" spans="1:12" ht="13.5">
      <c r="A24" s="60">
        <v>1115000</v>
      </c>
      <c r="B24" s="67" t="s">
        <v>27</v>
      </c>
      <c r="C24" s="68">
        <v>411500</v>
      </c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29.25" thickBot="1">
      <c r="A25" s="69">
        <v>1120000</v>
      </c>
      <c r="B25" s="70" t="s">
        <v>28</v>
      </c>
      <c r="C25" s="71" t="s">
        <v>24</v>
      </c>
      <c r="D25" s="72">
        <f>SUM(D26,D38,D40,D43,D46,D49,D61)</f>
        <v>2930</v>
      </c>
      <c r="E25" s="72">
        <f aca="true" t="shared" si="2" ref="E25:L25">SUM(E26,E38,E40,E43,E46,E49,E61)</f>
        <v>0</v>
      </c>
      <c r="F25" s="72">
        <f t="shared" si="2"/>
        <v>0</v>
      </c>
      <c r="G25" s="72">
        <f t="shared" si="2"/>
        <v>0</v>
      </c>
      <c r="H25" s="72">
        <f t="shared" si="2"/>
        <v>0</v>
      </c>
      <c r="I25" s="72">
        <f t="shared" si="2"/>
        <v>0</v>
      </c>
      <c r="J25" s="72">
        <f t="shared" si="2"/>
        <v>0</v>
      </c>
      <c r="K25" s="72">
        <f t="shared" si="2"/>
        <v>0</v>
      </c>
      <c r="L25" s="72">
        <f t="shared" si="2"/>
        <v>0</v>
      </c>
    </row>
    <row r="26" spans="1:12" ht="14.25">
      <c r="A26" s="59">
        <v>1121000</v>
      </c>
      <c r="B26" s="73" t="s">
        <v>29</v>
      </c>
      <c r="C26" s="74" t="s">
        <v>22</v>
      </c>
      <c r="D26" s="75">
        <f>SUM(D27,D28,D31,D35)</f>
        <v>1100</v>
      </c>
      <c r="E26" s="75">
        <f aca="true" t="shared" si="3" ref="E26:L26">SUM(E27,E28,E31,E35)</f>
        <v>0</v>
      </c>
      <c r="F26" s="75">
        <f t="shared" si="3"/>
        <v>0</v>
      </c>
      <c r="G26" s="75">
        <f t="shared" si="3"/>
        <v>0</v>
      </c>
      <c r="H26" s="75">
        <f t="shared" si="3"/>
        <v>0</v>
      </c>
      <c r="I26" s="75">
        <f t="shared" si="3"/>
        <v>0</v>
      </c>
      <c r="J26" s="75">
        <f t="shared" si="3"/>
        <v>0</v>
      </c>
      <c r="K26" s="75">
        <f t="shared" si="3"/>
        <v>0</v>
      </c>
      <c r="L26" s="75">
        <f t="shared" si="3"/>
        <v>0</v>
      </c>
    </row>
    <row r="27" spans="1:12" ht="27">
      <c r="A27" s="76">
        <v>1121100</v>
      </c>
      <c r="B27" s="77" t="s">
        <v>30</v>
      </c>
      <c r="C27" s="78">
        <v>421100</v>
      </c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4.25">
      <c r="A28" s="76">
        <v>1121200</v>
      </c>
      <c r="B28" s="79" t="s">
        <v>31</v>
      </c>
      <c r="C28" s="80">
        <v>421200</v>
      </c>
      <c r="D28" s="75">
        <f>SUM(D29:D30)</f>
        <v>800</v>
      </c>
      <c r="E28" s="75">
        <f aca="true" t="shared" si="4" ref="E28:L28">SUM(E29:E30)</f>
        <v>0</v>
      </c>
      <c r="F28" s="75">
        <f t="shared" si="4"/>
        <v>0</v>
      </c>
      <c r="G28" s="75">
        <f t="shared" si="4"/>
        <v>0</v>
      </c>
      <c r="H28" s="75">
        <f t="shared" si="4"/>
        <v>0</v>
      </c>
      <c r="I28" s="75">
        <f t="shared" si="4"/>
        <v>0</v>
      </c>
      <c r="J28" s="75">
        <f t="shared" si="4"/>
        <v>0</v>
      </c>
      <c r="K28" s="75">
        <f t="shared" si="4"/>
        <v>0</v>
      </c>
      <c r="L28" s="75">
        <f t="shared" si="4"/>
        <v>0</v>
      </c>
    </row>
    <row r="29" spans="1:12" ht="14.25">
      <c r="A29" s="76"/>
      <c r="B29" s="81" t="s">
        <v>32</v>
      </c>
      <c r="C29" s="78">
        <v>421211</v>
      </c>
      <c r="D29" s="75">
        <v>300</v>
      </c>
      <c r="E29" s="75"/>
      <c r="F29" s="75"/>
      <c r="G29" s="75"/>
      <c r="H29" s="75"/>
      <c r="I29" s="75"/>
      <c r="J29" s="75"/>
      <c r="K29" s="82"/>
      <c r="L29" s="75"/>
    </row>
    <row r="30" spans="1:12" ht="14.25">
      <c r="A30" s="76"/>
      <c r="B30" s="81" t="s">
        <v>33</v>
      </c>
      <c r="C30" s="78">
        <v>421221</v>
      </c>
      <c r="D30" s="83">
        <v>500</v>
      </c>
      <c r="E30" s="66"/>
      <c r="F30" s="66"/>
      <c r="G30" s="83"/>
      <c r="H30" s="64"/>
      <c r="I30" s="64"/>
      <c r="J30" s="64"/>
      <c r="K30" s="84"/>
      <c r="L30" s="64"/>
    </row>
    <row r="31" spans="1:12" ht="14.25">
      <c r="A31" s="76">
        <v>1121300</v>
      </c>
      <c r="B31" s="85" t="s">
        <v>34</v>
      </c>
      <c r="C31" s="80">
        <v>421300</v>
      </c>
      <c r="D31" s="75">
        <f>+D32+D33+D34</f>
        <v>180</v>
      </c>
      <c r="E31" s="75">
        <f>+E32+E33+E34</f>
        <v>0</v>
      </c>
      <c r="F31" s="75">
        <f>+F32+F33+F34</f>
        <v>0</v>
      </c>
      <c r="G31" s="75">
        <f>+G32+G33+G34</f>
        <v>0</v>
      </c>
      <c r="H31" s="75">
        <f>SUM(H33:H34)</f>
        <v>0</v>
      </c>
      <c r="I31" s="75">
        <f>SUM(I33:I34)</f>
        <v>0</v>
      </c>
      <c r="J31" s="75">
        <f>SUM(J33:J34)</f>
        <v>0</v>
      </c>
      <c r="K31" s="75">
        <f>SUM(K33:K34)</f>
        <v>0</v>
      </c>
      <c r="L31" s="75">
        <f>SUM(L33:L34)</f>
        <v>0</v>
      </c>
    </row>
    <row r="32" spans="1:12" ht="13.5">
      <c r="A32" s="76"/>
      <c r="B32" s="81" t="s">
        <v>35</v>
      </c>
      <c r="C32" s="78">
        <v>421311</v>
      </c>
      <c r="D32" s="86">
        <v>100</v>
      </c>
      <c r="E32" s="86"/>
      <c r="F32" s="86"/>
      <c r="G32" s="86"/>
      <c r="H32" s="86"/>
      <c r="I32" s="86"/>
      <c r="J32" s="86"/>
      <c r="K32" s="87"/>
      <c r="L32" s="86"/>
    </row>
    <row r="33" spans="1:12" ht="13.5">
      <c r="A33" s="76"/>
      <c r="B33" s="81" t="s">
        <v>36</v>
      </c>
      <c r="C33" s="78">
        <v>421321</v>
      </c>
      <c r="D33" s="88"/>
      <c r="E33" s="89"/>
      <c r="F33" s="88"/>
      <c r="G33" s="88"/>
      <c r="H33" s="89"/>
      <c r="I33" s="89"/>
      <c r="J33" s="89"/>
      <c r="K33" s="84"/>
      <c r="L33" s="88"/>
    </row>
    <row r="34" spans="1:12" ht="13.5">
      <c r="A34" s="76"/>
      <c r="B34" s="81" t="s">
        <v>37</v>
      </c>
      <c r="C34" s="78">
        <v>421323</v>
      </c>
      <c r="D34" s="89">
        <v>80</v>
      </c>
      <c r="E34" s="89"/>
      <c r="F34" s="88"/>
      <c r="G34" s="89"/>
      <c r="H34" s="89"/>
      <c r="I34" s="89"/>
      <c r="J34" s="89"/>
      <c r="K34" s="84"/>
      <c r="L34" s="88"/>
    </row>
    <row r="35" spans="1:12" ht="14.25">
      <c r="A35" s="76">
        <v>1121400</v>
      </c>
      <c r="B35" s="85" t="s">
        <v>38</v>
      </c>
      <c r="C35" s="80">
        <v>421400</v>
      </c>
      <c r="D35" s="75">
        <f>SUM(D36:D37)</f>
        <v>120</v>
      </c>
      <c r="E35" s="75">
        <f aca="true" t="shared" si="5" ref="E35:L35">SUM(E36:E37)</f>
        <v>0</v>
      </c>
      <c r="F35" s="75">
        <f t="shared" si="5"/>
        <v>0</v>
      </c>
      <c r="G35" s="75">
        <f t="shared" si="5"/>
        <v>0</v>
      </c>
      <c r="H35" s="75">
        <f t="shared" si="5"/>
        <v>0</v>
      </c>
      <c r="I35" s="75">
        <f t="shared" si="5"/>
        <v>0</v>
      </c>
      <c r="J35" s="75">
        <f t="shared" si="5"/>
        <v>0</v>
      </c>
      <c r="K35" s="75">
        <f t="shared" si="5"/>
        <v>0</v>
      </c>
      <c r="L35" s="75">
        <f t="shared" si="5"/>
        <v>0</v>
      </c>
    </row>
    <row r="36" spans="1:12" ht="13.5">
      <c r="A36" s="76"/>
      <c r="B36" s="81" t="s">
        <v>39</v>
      </c>
      <c r="C36" s="78">
        <v>421411</v>
      </c>
      <c r="D36" s="89">
        <v>60</v>
      </c>
      <c r="E36" s="88"/>
      <c r="F36" s="89"/>
      <c r="G36" s="89"/>
      <c r="H36" s="89"/>
      <c r="I36" s="89"/>
      <c r="J36" s="89"/>
      <c r="K36" s="90"/>
      <c r="L36" s="88"/>
    </row>
    <row r="37" spans="1:12" ht="13.5">
      <c r="A37" s="76"/>
      <c r="B37" s="81" t="s">
        <v>40</v>
      </c>
      <c r="C37" s="78">
        <v>421412</v>
      </c>
      <c r="D37" s="89">
        <v>60</v>
      </c>
      <c r="E37" s="88"/>
      <c r="F37" s="89"/>
      <c r="G37" s="89"/>
      <c r="H37" s="89"/>
      <c r="I37" s="89"/>
      <c r="J37" s="89"/>
      <c r="K37" s="90"/>
      <c r="L37" s="88"/>
    </row>
    <row r="38" spans="1:12" ht="28.5">
      <c r="A38" s="76">
        <v>1122000</v>
      </c>
      <c r="B38" s="91" t="s">
        <v>41</v>
      </c>
      <c r="C38" s="78" t="s">
        <v>24</v>
      </c>
      <c r="D38" s="75">
        <f aca="true" t="shared" si="6" ref="D38:L38">SUM(D39:D39)</f>
        <v>100</v>
      </c>
      <c r="E38" s="75">
        <f t="shared" si="6"/>
        <v>0</v>
      </c>
      <c r="F38" s="75">
        <f t="shared" si="6"/>
        <v>0</v>
      </c>
      <c r="G38" s="75">
        <f t="shared" si="6"/>
        <v>0</v>
      </c>
      <c r="H38" s="75">
        <f t="shared" si="6"/>
        <v>0</v>
      </c>
      <c r="I38" s="75">
        <f t="shared" si="6"/>
        <v>0</v>
      </c>
      <c r="J38" s="75">
        <f t="shared" si="6"/>
        <v>0</v>
      </c>
      <c r="K38" s="75">
        <f t="shared" si="6"/>
        <v>0</v>
      </c>
      <c r="L38" s="75">
        <f t="shared" si="6"/>
        <v>0</v>
      </c>
    </row>
    <row r="39" spans="1:12" ht="13.5">
      <c r="A39" s="76">
        <v>1122100</v>
      </c>
      <c r="B39" s="77" t="s">
        <v>42</v>
      </c>
      <c r="C39" s="78">
        <v>422100</v>
      </c>
      <c r="D39" s="89">
        <v>100</v>
      </c>
      <c r="E39" s="89"/>
      <c r="F39" s="89"/>
      <c r="G39" s="89"/>
      <c r="H39" s="89"/>
      <c r="I39" s="89"/>
      <c r="J39" s="89"/>
      <c r="K39" s="84"/>
      <c r="L39" s="88"/>
    </row>
    <row r="40" spans="1:12" ht="42.75">
      <c r="A40" s="76">
        <v>1123000</v>
      </c>
      <c r="B40" s="91" t="s">
        <v>43</v>
      </c>
      <c r="C40" s="80" t="s">
        <v>24</v>
      </c>
      <c r="D40" s="75">
        <f>SUM(D41:D42)</f>
        <v>300</v>
      </c>
      <c r="E40" s="75">
        <f aca="true" t="shared" si="7" ref="E40:L40">SUM(E41:E42)</f>
        <v>0</v>
      </c>
      <c r="F40" s="75">
        <f t="shared" si="7"/>
        <v>0</v>
      </c>
      <c r="G40" s="75">
        <f t="shared" si="7"/>
        <v>0</v>
      </c>
      <c r="H40" s="75">
        <f t="shared" si="7"/>
        <v>0</v>
      </c>
      <c r="I40" s="75">
        <f t="shared" si="7"/>
        <v>0</v>
      </c>
      <c r="J40" s="75">
        <f t="shared" si="7"/>
        <v>0</v>
      </c>
      <c r="K40" s="75">
        <f t="shared" si="7"/>
        <v>0</v>
      </c>
      <c r="L40" s="75">
        <f t="shared" si="7"/>
        <v>0</v>
      </c>
    </row>
    <row r="41" spans="1:12" ht="27">
      <c r="A41" s="76">
        <v>1123800</v>
      </c>
      <c r="B41" s="77" t="s">
        <v>44</v>
      </c>
      <c r="C41" s="78">
        <v>423911</v>
      </c>
      <c r="D41" s="86">
        <v>300</v>
      </c>
      <c r="E41" s="86"/>
      <c r="F41" s="86"/>
      <c r="G41" s="86"/>
      <c r="H41" s="86"/>
      <c r="I41" s="86"/>
      <c r="J41" s="86"/>
      <c r="K41" s="86"/>
      <c r="L41" s="86"/>
    </row>
    <row r="42" spans="1:12" ht="13.5">
      <c r="A42" s="76"/>
      <c r="B42" s="81" t="s">
        <v>45</v>
      </c>
      <c r="C42" s="78">
        <v>423912</v>
      </c>
      <c r="D42" s="88"/>
      <c r="E42" s="88"/>
      <c r="F42" s="88"/>
      <c r="G42" s="88"/>
      <c r="H42" s="89"/>
      <c r="I42" s="89"/>
      <c r="J42" s="89"/>
      <c r="K42" s="90"/>
      <c r="L42" s="88"/>
    </row>
    <row r="43" spans="1:12" ht="42.75">
      <c r="A43" s="76">
        <v>1124000</v>
      </c>
      <c r="B43" s="91" t="s">
        <v>46</v>
      </c>
      <c r="C43" s="80" t="s">
        <v>24</v>
      </c>
      <c r="D43" s="75">
        <f>SUM(D44:D45)</f>
        <v>0</v>
      </c>
      <c r="E43" s="75">
        <f aca="true" t="shared" si="8" ref="E43:L43">SUM(E44:E45)</f>
        <v>0</v>
      </c>
      <c r="F43" s="75">
        <f t="shared" si="8"/>
        <v>0</v>
      </c>
      <c r="G43" s="75">
        <f t="shared" si="8"/>
        <v>0</v>
      </c>
      <c r="H43" s="75">
        <f t="shared" si="8"/>
        <v>0</v>
      </c>
      <c r="I43" s="75">
        <f t="shared" si="8"/>
        <v>0</v>
      </c>
      <c r="J43" s="75">
        <f t="shared" si="8"/>
        <v>0</v>
      </c>
      <c r="K43" s="75">
        <f t="shared" si="8"/>
        <v>0</v>
      </c>
      <c r="L43" s="75">
        <f t="shared" si="8"/>
        <v>0</v>
      </c>
    </row>
    <row r="44" spans="1:12" ht="27">
      <c r="A44" s="76">
        <v>1124100</v>
      </c>
      <c r="B44" s="77" t="s">
        <v>47</v>
      </c>
      <c r="C44" s="78">
        <v>424111</v>
      </c>
      <c r="D44" s="88"/>
      <c r="E44" s="89"/>
      <c r="F44" s="88"/>
      <c r="G44" s="88"/>
      <c r="H44" s="88"/>
      <c r="I44" s="88"/>
      <c r="J44" s="88"/>
      <c r="K44" s="88"/>
      <c r="L44" s="88"/>
    </row>
    <row r="45" spans="1:12" ht="27">
      <c r="A45" s="76"/>
      <c r="B45" s="81" t="s">
        <v>48</v>
      </c>
      <c r="C45" s="78">
        <v>424112</v>
      </c>
      <c r="D45" s="88"/>
      <c r="E45" s="88"/>
      <c r="F45" s="88"/>
      <c r="G45" s="88"/>
      <c r="H45" s="88"/>
      <c r="I45" s="88"/>
      <c r="J45" s="88"/>
      <c r="K45" s="88"/>
      <c r="L45" s="88"/>
    </row>
    <row r="46" spans="1:12" ht="42.75">
      <c r="A46" s="76">
        <v>1125000</v>
      </c>
      <c r="B46" s="91" t="s">
        <v>49</v>
      </c>
      <c r="C46" s="80" t="s">
        <v>24</v>
      </c>
      <c r="D46" s="75">
        <f>SUM(D47:D48)</f>
        <v>200</v>
      </c>
      <c r="E46" s="75">
        <f aca="true" t="shared" si="9" ref="E46:L46">SUM(E47:E48)</f>
        <v>0</v>
      </c>
      <c r="F46" s="75">
        <f t="shared" si="9"/>
        <v>0</v>
      </c>
      <c r="G46" s="75">
        <f t="shared" si="9"/>
        <v>0</v>
      </c>
      <c r="H46" s="75">
        <f t="shared" si="9"/>
        <v>0</v>
      </c>
      <c r="I46" s="75">
        <f t="shared" si="9"/>
        <v>0</v>
      </c>
      <c r="J46" s="75">
        <f t="shared" si="9"/>
        <v>0</v>
      </c>
      <c r="K46" s="75">
        <f t="shared" si="9"/>
        <v>0</v>
      </c>
      <c r="L46" s="75">
        <f t="shared" si="9"/>
        <v>0</v>
      </c>
    </row>
    <row r="47" spans="1:12" ht="27">
      <c r="A47" s="76">
        <v>1125100</v>
      </c>
      <c r="B47" s="77" t="s">
        <v>50</v>
      </c>
      <c r="C47" s="78">
        <v>425111</v>
      </c>
      <c r="D47" s="88"/>
      <c r="E47" s="88">
        <v>0</v>
      </c>
      <c r="F47" s="88"/>
      <c r="G47" s="88"/>
      <c r="H47" s="89"/>
      <c r="I47" s="89"/>
      <c r="J47" s="89"/>
      <c r="K47" s="84"/>
      <c r="L47" s="88"/>
    </row>
    <row r="48" spans="1:12" ht="42" customHeight="1">
      <c r="A48" s="76">
        <v>1125200</v>
      </c>
      <c r="B48" s="77" t="s">
        <v>51</v>
      </c>
      <c r="C48" s="78">
        <v>425221</v>
      </c>
      <c r="D48" s="89">
        <v>200</v>
      </c>
      <c r="E48" s="88"/>
      <c r="F48" s="89"/>
      <c r="G48" s="89"/>
      <c r="H48" s="88"/>
      <c r="I48" s="88"/>
      <c r="J48" s="88"/>
      <c r="K48" s="88"/>
      <c r="L48" s="88"/>
    </row>
    <row r="49" spans="1:12" ht="14.25">
      <c r="A49" s="76">
        <v>1126000</v>
      </c>
      <c r="B49" s="91" t="s">
        <v>52</v>
      </c>
      <c r="C49" s="80" t="s">
        <v>24</v>
      </c>
      <c r="D49" s="75">
        <f>SUM(D50,D52,D54,D59)</f>
        <v>1230</v>
      </c>
      <c r="E49" s="75">
        <f aca="true" t="shared" si="10" ref="E49:L49">SUM(E50,E52,E54,E59)</f>
        <v>0</v>
      </c>
      <c r="F49" s="75">
        <f t="shared" si="10"/>
        <v>0</v>
      </c>
      <c r="G49" s="75">
        <f t="shared" si="10"/>
        <v>0</v>
      </c>
      <c r="H49" s="75">
        <f t="shared" si="10"/>
        <v>0</v>
      </c>
      <c r="I49" s="75">
        <f t="shared" si="10"/>
        <v>0</v>
      </c>
      <c r="J49" s="75">
        <f t="shared" si="10"/>
        <v>0</v>
      </c>
      <c r="K49" s="75">
        <f t="shared" si="10"/>
        <v>0</v>
      </c>
      <c r="L49" s="75">
        <f t="shared" si="10"/>
        <v>0</v>
      </c>
    </row>
    <row r="50" spans="1:12" ht="14.25">
      <c r="A50" s="76"/>
      <c r="B50" s="91" t="s">
        <v>53</v>
      </c>
      <c r="C50" s="80" t="s">
        <v>24</v>
      </c>
      <c r="D50" s="75">
        <f aca="true" t="shared" si="11" ref="D50:L50">SUM(D51)</f>
        <v>400</v>
      </c>
      <c r="E50" s="75">
        <f t="shared" si="11"/>
        <v>0</v>
      </c>
      <c r="F50" s="75">
        <f t="shared" si="11"/>
        <v>0</v>
      </c>
      <c r="G50" s="75">
        <f t="shared" si="11"/>
        <v>0</v>
      </c>
      <c r="H50" s="75">
        <f t="shared" si="11"/>
        <v>0</v>
      </c>
      <c r="I50" s="75">
        <f t="shared" si="11"/>
        <v>0</v>
      </c>
      <c r="J50" s="75">
        <f t="shared" si="11"/>
        <v>0</v>
      </c>
      <c r="K50" s="75">
        <f t="shared" si="11"/>
        <v>0</v>
      </c>
      <c r="L50" s="75">
        <f t="shared" si="11"/>
        <v>0</v>
      </c>
    </row>
    <row r="51" spans="1:12" ht="13.5">
      <c r="A51" s="76">
        <v>1126100</v>
      </c>
      <c r="B51" s="67" t="s">
        <v>54</v>
      </c>
      <c r="C51" s="78">
        <v>426111</v>
      </c>
      <c r="D51" s="89">
        <v>400</v>
      </c>
      <c r="E51" s="89"/>
      <c r="F51" s="89"/>
      <c r="G51" s="89"/>
      <c r="H51" s="89"/>
      <c r="I51" s="89"/>
      <c r="J51" s="89"/>
      <c r="K51" s="84"/>
      <c r="L51" s="88"/>
    </row>
    <row r="52" spans="1:12" ht="28.5">
      <c r="A52" s="92"/>
      <c r="B52" s="93" t="s">
        <v>55</v>
      </c>
      <c r="C52" s="94" t="s">
        <v>24</v>
      </c>
      <c r="D52" s="75">
        <f aca="true" t="shared" si="12" ref="D52:L52">SUM(D53)</f>
        <v>0</v>
      </c>
      <c r="E52" s="75">
        <f t="shared" si="12"/>
        <v>0</v>
      </c>
      <c r="F52" s="75">
        <f t="shared" si="12"/>
        <v>0</v>
      </c>
      <c r="G52" s="75">
        <f t="shared" si="12"/>
        <v>0</v>
      </c>
      <c r="H52" s="75">
        <f t="shared" si="12"/>
        <v>0</v>
      </c>
      <c r="I52" s="75">
        <f t="shared" si="12"/>
        <v>0</v>
      </c>
      <c r="J52" s="75">
        <f t="shared" si="12"/>
        <v>0</v>
      </c>
      <c r="K52" s="75">
        <f t="shared" si="12"/>
        <v>0</v>
      </c>
      <c r="L52" s="75">
        <f t="shared" si="12"/>
        <v>0</v>
      </c>
    </row>
    <row r="53" spans="1:12" ht="13.5">
      <c r="A53" s="76">
        <v>1126600</v>
      </c>
      <c r="B53" s="25" t="s">
        <v>56</v>
      </c>
      <c r="C53" s="78">
        <v>426651</v>
      </c>
      <c r="D53" s="88"/>
      <c r="E53" s="88"/>
      <c r="F53" s="88"/>
      <c r="G53" s="88"/>
      <c r="H53" s="88"/>
      <c r="I53" s="88"/>
      <c r="J53" s="88"/>
      <c r="K53" s="88"/>
      <c r="L53" s="88"/>
    </row>
    <row r="54" spans="1:12" ht="28.5">
      <c r="A54" s="76">
        <v>1126700</v>
      </c>
      <c r="B54" s="85" t="s">
        <v>57</v>
      </c>
      <c r="C54" s="78">
        <v>426700</v>
      </c>
      <c r="D54" s="75">
        <f>SUM(D55:D56:D57:D58)</f>
        <v>530</v>
      </c>
      <c r="E54" s="75">
        <f>SUM(E55:E56:E57:E58)</f>
        <v>0</v>
      </c>
      <c r="F54" s="75">
        <f>SUM(F55:F56:F57:F58)</f>
        <v>0</v>
      </c>
      <c r="G54" s="75">
        <f>SUM(G55:G56:G57:G58)</f>
        <v>0</v>
      </c>
      <c r="H54" s="75">
        <f>SUM(H55:H56:H57:H58)</f>
        <v>0</v>
      </c>
      <c r="I54" s="75">
        <f>SUM(I55:I56:I57:I58)</f>
        <v>0</v>
      </c>
      <c r="J54" s="75">
        <f>SUM(J55:J56:J57:J58)</f>
        <v>0</v>
      </c>
      <c r="K54" s="75">
        <f>SUM(K55:K56:K57:K58)</f>
        <v>0</v>
      </c>
      <c r="L54" s="75">
        <f>SUM(L55:L56:L57:L58)</f>
        <v>0</v>
      </c>
    </row>
    <row r="55" spans="1:12" ht="13.5">
      <c r="A55" s="76">
        <v>1126701</v>
      </c>
      <c r="B55" s="81" t="s">
        <v>58</v>
      </c>
      <c r="C55" s="78">
        <v>426711</v>
      </c>
      <c r="D55" s="89">
        <v>200</v>
      </c>
      <c r="E55" s="89"/>
      <c r="F55" s="89"/>
      <c r="G55" s="88"/>
      <c r="H55" s="88"/>
      <c r="I55" s="88"/>
      <c r="J55" s="88"/>
      <c r="K55" s="84"/>
      <c r="L55" s="88"/>
    </row>
    <row r="56" spans="1:12" ht="13.5">
      <c r="A56" s="76">
        <v>1126702</v>
      </c>
      <c r="B56" s="81" t="s">
        <v>59</v>
      </c>
      <c r="C56" s="78">
        <v>426712</v>
      </c>
      <c r="D56" s="88">
        <v>300</v>
      </c>
      <c r="E56" s="88"/>
      <c r="F56" s="88"/>
      <c r="G56" s="88"/>
      <c r="H56" s="88"/>
      <c r="I56" s="88"/>
      <c r="J56" s="88"/>
      <c r="K56" s="95"/>
      <c r="L56" s="88"/>
    </row>
    <row r="57" spans="1:12" ht="13.5">
      <c r="A57" s="60">
        <v>1126703</v>
      </c>
      <c r="B57" s="25" t="s">
        <v>60</v>
      </c>
      <c r="C57" s="96">
        <v>426731</v>
      </c>
      <c r="D57" s="89">
        <v>30</v>
      </c>
      <c r="E57" s="88"/>
      <c r="F57" s="88"/>
      <c r="G57" s="89"/>
      <c r="H57" s="88"/>
      <c r="I57" s="88"/>
      <c r="J57" s="88"/>
      <c r="K57" s="66"/>
      <c r="L57" s="88"/>
    </row>
    <row r="58" spans="1:12" ht="29.25" customHeight="1">
      <c r="A58" s="64"/>
      <c r="B58" s="16" t="s">
        <v>61</v>
      </c>
      <c r="C58" s="97">
        <v>426732</v>
      </c>
      <c r="D58" s="88"/>
      <c r="E58" s="88"/>
      <c r="F58" s="88"/>
      <c r="G58" s="88"/>
      <c r="H58" s="88"/>
      <c r="I58" s="88"/>
      <c r="J58" s="88"/>
      <c r="K58" s="66"/>
      <c r="L58" s="88"/>
    </row>
    <row r="59" spans="1:12" ht="28.5">
      <c r="A59" s="64"/>
      <c r="B59" s="98" t="s">
        <v>62</v>
      </c>
      <c r="C59" s="99" t="s">
        <v>24</v>
      </c>
      <c r="D59" s="75">
        <f aca="true" t="shared" si="13" ref="D59:L59">SUM(D60)</f>
        <v>300</v>
      </c>
      <c r="E59" s="75">
        <f t="shared" si="13"/>
        <v>0</v>
      </c>
      <c r="F59" s="75">
        <f t="shared" si="13"/>
        <v>0</v>
      </c>
      <c r="G59" s="75">
        <f t="shared" si="13"/>
        <v>0</v>
      </c>
      <c r="H59" s="75">
        <f t="shared" si="13"/>
        <v>0</v>
      </c>
      <c r="I59" s="75">
        <f t="shared" si="13"/>
        <v>0</v>
      </c>
      <c r="J59" s="75">
        <f t="shared" si="13"/>
        <v>0</v>
      </c>
      <c r="K59" s="75">
        <f t="shared" si="13"/>
        <v>0</v>
      </c>
      <c r="L59" s="75">
        <f t="shared" si="13"/>
        <v>0</v>
      </c>
    </row>
    <row r="60" spans="1:12" ht="13.5">
      <c r="A60" s="64"/>
      <c r="B60" s="25" t="s">
        <v>62</v>
      </c>
      <c r="C60" s="65">
        <v>426911</v>
      </c>
      <c r="D60" s="89">
        <v>300</v>
      </c>
      <c r="E60" s="89"/>
      <c r="F60" s="89"/>
      <c r="G60" s="89"/>
      <c r="H60" s="88"/>
      <c r="I60" s="88"/>
      <c r="J60" s="88"/>
      <c r="K60" s="90"/>
      <c r="L60" s="88"/>
    </row>
    <row r="61" spans="1:12" ht="14.25">
      <c r="A61" s="100">
        <v>1176000</v>
      </c>
      <c r="B61" s="101" t="s">
        <v>63</v>
      </c>
      <c r="C61" s="102" t="s">
        <v>24</v>
      </c>
      <c r="D61" s="75">
        <f aca="true" t="shared" si="14" ref="D61:L61">SUM(D62)</f>
        <v>0</v>
      </c>
      <c r="E61" s="75">
        <f t="shared" si="14"/>
        <v>0</v>
      </c>
      <c r="F61" s="75">
        <f t="shared" si="14"/>
        <v>0</v>
      </c>
      <c r="G61" s="75">
        <f t="shared" si="14"/>
        <v>0</v>
      </c>
      <c r="H61" s="75">
        <f t="shared" si="14"/>
        <v>0</v>
      </c>
      <c r="I61" s="75">
        <f t="shared" si="14"/>
        <v>0</v>
      </c>
      <c r="J61" s="75">
        <f t="shared" si="14"/>
        <v>0</v>
      </c>
      <c r="K61" s="75">
        <f t="shared" si="14"/>
        <v>0</v>
      </c>
      <c r="L61" s="75">
        <f t="shared" si="14"/>
        <v>0</v>
      </c>
    </row>
    <row r="62" spans="1:12" ht="13.5">
      <c r="A62" s="100">
        <v>1176100</v>
      </c>
      <c r="B62" s="103" t="s">
        <v>64</v>
      </c>
      <c r="C62" s="104" t="s">
        <v>65</v>
      </c>
      <c r="D62" s="86"/>
      <c r="E62" s="86"/>
      <c r="F62" s="86"/>
      <c r="G62" s="86"/>
      <c r="H62" s="86"/>
      <c r="I62" s="86"/>
      <c r="J62" s="86"/>
      <c r="K62" s="86"/>
      <c r="L62" s="86"/>
    </row>
    <row r="63" spans="1:12" ht="28.5">
      <c r="A63" s="76">
        <v>1200000</v>
      </c>
      <c r="B63" s="85" t="s">
        <v>66</v>
      </c>
      <c r="C63" s="78" t="s">
        <v>24</v>
      </c>
      <c r="D63" s="75">
        <f aca="true" t="shared" si="15" ref="D63:L64">SUM(D64)</f>
        <v>0</v>
      </c>
      <c r="E63" s="75">
        <f t="shared" si="15"/>
        <v>0</v>
      </c>
      <c r="F63" s="75">
        <f t="shared" si="15"/>
        <v>0</v>
      </c>
      <c r="G63" s="75">
        <f t="shared" si="15"/>
        <v>0</v>
      </c>
      <c r="H63" s="75">
        <f t="shared" si="15"/>
        <v>0</v>
      </c>
      <c r="I63" s="75">
        <f t="shared" si="15"/>
        <v>0</v>
      </c>
      <c r="J63" s="75">
        <f t="shared" si="15"/>
        <v>0</v>
      </c>
      <c r="K63" s="75">
        <f t="shared" si="15"/>
        <v>0</v>
      </c>
      <c r="L63" s="75">
        <f t="shared" si="15"/>
        <v>0</v>
      </c>
    </row>
    <row r="64" spans="1:12" ht="14.25">
      <c r="A64" s="76">
        <v>1210000</v>
      </c>
      <c r="B64" s="85" t="s">
        <v>67</v>
      </c>
      <c r="C64" s="78" t="s">
        <v>24</v>
      </c>
      <c r="D64" s="75">
        <f t="shared" si="15"/>
        <v>0</v>
      </c>
      <c r="E64" s="75">
        <f t="shared" si="15"/>
        <v>0</v>
      </c>
      <c r="F64" s="75">
        <f t="shared" si="15"/>
        <v>0</v>
      </c>
      <c r="G64" s="75">
        <f t="shared" si="15"/>
        <v>0</v>
      </c>
      <c r="H64" s="75">
        <f t="shared" si="15"/>
        <v>0</v>
      </c>
      <c r="I64" s="75">
        <f t="shared" si="15"/>
        <v>0</v>
      </c>
      <c r="J64" s="75">
        <f t="shared" si="15"/>
        <v>0</v>
      </c>
      <c r="K64" s="75">
        <f t="shared" si="15"/>
        <v>0</v>
      </c>
      <c r="L64" s="75">
        <f t="shared" si="15"/>
        <v>0</v>
      </c>
    </row>
    <row r="65" spans="1:12" ht="14.25" thickBot="1">
      <c r="A65" s="76">
        <v>1215000</v>
      </c>
      <c r="B65" s="77" t="s">
        <v>68</v>
      </c>
      <c r="C65" s="78">
        <v>512200</v>
      </c>
      <c r="D65" s="105"/>
      <c r="E65" s="105"/>
      <c r="F65" s="105"/>
      <c r="G65" s="105"/>
      <c r="H65" s="106"/>
      <c r="I65" s="106"/>
      <c r="J65" s="106"/>
      <c r="K65" s="106"/>
      <c r="L65" s="105"/>
    </row>
    <row r="66" spans="1:12" ht="29.25" thickBot="1">
      <c r="A66" s="107">
        <v>1000000</v>
      </c>
      <c r="B66" s="108" t="s">
        <v>69</v>
      </c>
      <c r="C66" s="109"/>
      <c r="D66" s="110">
        <f>SUM(D20,D63)</f>
        <v>38690</v>
      </c>
      <c r="E66" s="110">
        <f aca="true" t="shared" si="16" ref="E66:L66">SUM(E20,E63)</f>
        <v>0</v>
      </c>
      <c r="F66" s="110">
        <f t="shared" si="16"/>
        <v>0</v>
      </c>
      <c r="G66" s="110">
        <f t="shared" si="16"/>
        <v>0</v>
      </c>
      <c r="H66" s="110">
        <f t="shared" si="16"/>
        <v>0</v>
      </c>
      <c r="I66" s="110">
        <f t="shared" si="16"/>
        <v>0</v>
      </c>
      <c r="J66" s="110">
        <f t="shared" si="16"/>
        <v>0</v>
      </c>
      <c r="K66" s="110">
        <f t="shared" si="16"/>
        <v>0</v>
      </c>
      <c r="L66" s="110">
        <f t="shared" si="16"/>
        <v>0</v>
      </c>
    </row>
    <row r="67" spans="1:12" ht="15">
      <c r="A67" s="17"/>
      <c r="B67" s="17"/>
      <c r="C67" s="18"/>
      <c r="D67" s="7"/>
      <c r="E67" s="7"/>
      <c r="F67" s="7"/>
      <c r="G67" s="7"/>
      <c r="H67" s="7"/>
      <c r="I67" s="7"/>
      <c r="J67" s="7"/>
      <c r="K67" s="7"/>
      <c r="L67" s="7"/>
    </row>
    <row r="68" spans="1:12" ht="15">
      <c r="A68" s="8"/>
      <c r="B68" s="9" t="s">
        <v>70</v>
      </c>
      <c r="C68" s="24" t="s">
        <v>71</v>
      </c>
      <c r="D68" s="24"/>
      <c r="E68" s="24"/>
      <c r="F68" s="20"/>
      <c r="G68" s="20"/>
      <c r="H68" s="8"/>
      <c r="I68" s="10"/>
      <c r="J68" s="10"/>
      <c r="K68" s="10"/>
      <c r="L68" s="10"/>
    </row>
    <row r="69" spans="1:12" ht="15">
      <c r="A69" s="11" t="s">
        <v>0</v>
      </c>
      <c r="B69" s="12"/>
      <c r="C69" s="13"/>
      <c r="D69" s="14"/>
      <c r="E69" s="14"/>
      <c r="F69" s="21" t="s">
        <v>72</v>
      </c>
      <c r="G69" s="21"/>
      <c r="H69" s="14"/>
      <c r="I69" s="15" t="s">
        <v>73</v>
      </c>
      <c r="J69" s="15"/>
      <c r="K69" s="15"/>
      <c r="L69" s="15"/>
    </row>
    <row r="70" spans="1:12" ht="15">
      <c r="A70" s="9"/>
      <c r="B70" s="9" t="s">
        <v>74</v>
      </c>
      <c r="C70" s="24" t="s">
        <v>71</v>
      </c>
      <c r="D70" s="24"/>
      <c r="E70" s="24"/>
      <c r="F70" s="20"/>
      <c r="G70" s="20"/>
      <c r="H70" s="8"/>
      <c r="I70" s="10"/>
      <c r="J70" s="10"/>
      <c r="K70" s="10"/>
      <c r="L70" s="10"/>
    </row>
    <row r="71" spans="1:12" ht="15">
      <c r="A71" s="14"/>
      <c r="B71" s="12"/>
      <c r="C71" s="13"/>
      <c r="D71" s="14"/>
      <c r="E71" s="14"/>
      <c r="F71" s="21" t="s">
        <v>72</v>
      </c>
      <c r="G71" s="21"/>
      <c r="H71" s="14"/>
      <c r="I71" s="15" t="s">
        <v>73</v>
      </c>
      <c r="J71" s="15"/>
      <c r="K71" s="15"/>
      <c r="L71" s="15"/>
    </row>
    <row r="72" spans="1:12" ht="15">
      <c r="A72" s="14"/>
      <c r="B72" s="14"/>
      <c r="C72" s="13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5">
      <c r="A73" s="14"/>
      <c r="B73" s="14"/>
      <c r="C73" s="13"/>
      <c r="D73" s="14"/>
      <c r="E73" s="14"/>
      <c r="F73" s="14"/>
      <c r="G73" s="14"/>
      <c r="H73" s="14"/>
      <c r="I73" s="14"/>
      <c r="J73" s="14"/>
      <c r="K73" s="14"/>
      <c r="L73" s="14"/>
    </row>
  </sheetData>
  <sheetProtection/>
  <mergeCells count="10">
    <mergeCell ref="I3:L3"/>
    <mergeCell ref="F70:G70"/>
    <mergeCell ref="F71:G71"/>
    <mergeCell ref="B4:G4"/>
    <mergeCell ref="B5:G5"/>
    <mergeCell ref="B6:G6"/>
    <mergeCell ref="C68:E68"/>
    <mergeCell ref="F68:G68"/>
    <mergeCell ref="F69:G69"/>
    <mergeCell ref="C70:E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GRADARAN</dc:creator>
  <cp:keywords/>
  <dc:description/>
  <cp:lastModifiedBy>Sirius</cp:lastModifiedBy>
  <cp:lastPrinted>2020-12-24T08:01:33Z</cp:lastPrinted>
  <dcterms:created xsi:type="dcterms:W3CDTF">1996-10-14T23:33:28Z</dcterms:created>
  <dcterms:modified xsi:type="dcterms:W3CDTF">2022-01-25T05:49:38Z</dcterms:modified>
  <cp:category/>
  <cp:version/>
  <cp:contentType/>
  <cp:contentStatus/>
</cp:coreProperties>
</file>