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ԱՄՓՈՓ " sheetId="1" r:id="rId1"/>
  </sheets>
  <definedNames/>
  <calcPr fullCalcOnLoad="1"/>
</workbook>
</file>

<file path=xl/sharedStrings.xml><?xml version="1.0" encoding="utf-8"?>
<sst xmlns="http://schemas.openxmlformats.org/spreadsheetml/2006/main" count="439" uniqueCount="240">
  <si>
    <t>Հաշվի համար</t>
  </si>
  <si>
    <t>900215302028</t>
  </si>
  <si>
    <t>900215303026</t>
  </si>
  <si>
    <t>900215304024</t>
  </si>
  <si>
    <t>900215305021</t>
  </si>
  <si>
    <t>900215306029</t>
  </si>
  <si>
    <t>900215320053</t>
  </si>
  <si>
    <t>900215323024</t>
  </si>
  <si>
    <t>900215329021</t>
  </si>
  <si>
    <t>Պետական տուրք ՔԿԱԳԲ</t>
  </si>
  <si>
    <t>Պետական տուրք  Նոտար</t>
  </si>
  <si>
    <t>900215302275</t>
  </si>
  <si>
    <t>900215302051</t>
  </si>
  <si>
    <t>900215302416</t>
  </si>
  <si>
    <t>900215323321</t>
  </si>
  <si>
    <t>900215305260</t>
  </si>
  <si>
    <t>900215304263</t>
  </si>
  <si>
    <t>900215320285</t>
  </si>
  <si>
    <t>900215306292</t>
  </si>
  <si>
    <t>900215320038</t>
  </si>
  <si>
    <t>900215303323</t>
  </si>
  <si>
    <t>900215302424</t>
  </si>
  <si>
    <t>900215302119</t>
  </si>
  <si>
    <t>900215302168</t>
  </si>
  <si>
    <t>900215302218</t>
  </si>
  <si>
    <t>900215303182</t>
  </si>
  <si>
    <t>900215304180</t>
  </si>
  <si>
    <t>900215305187</t>
  </si>
  <si>
    <t>900215306185</t>
  </si>
  <si>
    <t>900215323198</t>
  </si>
  <si>
    <t>900215303208</t>
  </si>
  <si>
    <t>900215304206</t>
  </si>
  <si>
    <t>900215305203</t>
  </si>
  <si>
    <t>900215329203</t>
  </si>
  <si>
    <t>900215323214</t>
  </si>
  <si>
    <t>900215002032</t>
  </si>
  <si>
    <t>900215002040</t>
  </si>
  <si>
    <t>900215002057</t>
  </si>
  <si>
    <t>900215002156</t>
  </si>
  <si>
    <t>900215002198</t>
  </si>
  <si>
    <t>900215002065</t>
  </si>
  <si>
    <t>900215002081</t>
  </si>
  <si>
    <t>900215002164</t>
  </si>
  <si>
    <t>900215002024</t>
  </si>
  <si>
    <t>900215320046</t>
  </si>
  <si>
    <t>900215302572</t>
  </si>
  <si>
    <t>Դոտացիա</t>
  </si>
  <si>
    <t>900215302325</t>
  </si>
  <si>
    <t>900215302341</t>
  </si>
  <si>
    <t>900215302382</t>
  </si>
  <si>
    <t>900215302531</t>
  </si>
  <si>
    <t>900215302358</t>
  </si>
  <si>
    <t>900215302101</t>
  </si>
  <si>
    <t>Այլ տեղական վճարներ</t>
  </si>
  <si>
    <t xml:space="preserve"> Տեղական տուրք  շին .սկսելու համար</t>
  </si>
  <si>
    <t>Տեղական տուրք  շին .քանդելու համար</t>
  </si>
  <si>
    <t>Տեղական հաս.սննդի օբյեկտների համար</t>
  </si>
  <si>
    <t>Հեքիաթ նախակրթարան ՀՈԱԿ տեղական վճար</t>
  </si>
  <si>
    <t>Լ.Գյմուրի անվան նախակրթարան ՀՈԱԿ տեղ.վճար</t>
  </si>
  <si>
    <t>Աղբի վարձ տեղական վճար</t>
  </si>
  <si>
    <t>Ֆերմատա երաժշտական դպրոց ՀՈԱԿ տեղ.վճ</t>
  </si>
  <si>
    <t>Գույքահարկ փոխադրամիջոցներ</t>
  </si>
  <si>
    <t>Տեղական տուրք ծխախոտ</t>
  </si>
  <si>
    <t>Տեղական տուրք ոգելից խմիչք</t>
  </si>
  <si>
    <t xml:space="preserve">Տեղական տուրք վառելիքաքսայուղերի վաճառքի համար </t>
  </si>
  <si>
    <t>Տեղական տուրք  արտաքին գովազդ համար</t>
  </si>
  <si>
    <t>Հողի վարձ. համայնքի սեփական հանդ.հողերի</t>
  </si>
  <si>
    <t>Գույքի վարձակալություն</t>
  </si>
  <si>
    <t>Համալիր մարզադպրոց ՀՈԱԿ տեղ.վճ</t>
  </si>
  <si>
    <t>Արևիկի մանակապարտեզ ՀՈԱԿ</t>
  </si>
  <si>
    <t xml:space="preserve">ԸՆԴԱՄԵՆԸ ՍԵՓԱԿԱՆ ԵԿԱՄՈՒՏՆԵՐ </t>
  </si>
  <si>
    <t>ԱՆՎԱՆՈՒՄ</t>
  </si>
  <si>
    <t>Բասենի մանկապարտեզ ՀՈԱԿ</t>
  </si>
  <si>
    <t>Պետական սեփականություն հանդիսացող հողերի վարձակ</t>
  </si>
  <si>
    <t>Այլ ոչ հարկային եկամուտներ</t>
  </si>
  <si>
    <t>Հողի վարձ. համայնքի սեփական հանդիսացող հողերի</t>
  </si>
  <si>
    <t>Հողի վարձակալություն ոչ գյուղ նշանակության հողերից</t>
  </si>
  <si>
    <t>Վարãական իրավախախտումներից եկամուտներ</t>
  </si>
  <si>
    <t xml:space="preserve">Արևիկ գյուղի սեփական եկամուտներ </t>
  </si>
  <si>
    <t xml:space="preserve">Հովիտ գյուղի սեփական եկամուտներ </t>
  </si>
  <si>
    <t xml:space="preserve">Կամո  գյուղի սեփական եկամուտներ </t>
  </si>
  <si>
    <t>Արևիկի երաժշտական դպրոց ՀՈԱԿ</t>
  </si>
  <si>
    <t>900215320368</t>
  </si>
  <si>
    <t>900215003097</t>
  </si>
  <si>
    <t>900215329047</t>
  </si>
  <si>
    <t>Խումբ</t>
  </si>
  <si>
    <t>Ենթախ.</t>
  </si>
  <si>
    <t>07</t>
  </si>
  <si>
    <t>01</t>
  </si>
  <si>
    <t>02</t>
  </si>
  <si>
    <t>09</t>
  </si>
  <si>
    <t>Գույքահարկ կազմակ.փոխադրամիջոցների համար</t>
  </si>
  <si>
    <t>04</t>
  </si>
  <si>
    <t>900215302242</t>
  </si>
  <si>
    <t>16</t>
  </si>
  <si>
    <t>90</t>
  </si>
  <si>
    <t>91</t>
  </si>
  <si>
    <t>22</t>
  </si>
  <si>
    <t>50</t>
  </si>
  <si>
    <t>Համայնքի վարչ.տարածք.պետ.պահուստ հողի վարձ</t>
  </si>
  <si>
    <t>51</t>
  </si>
  <si>
    <t>900215302036</t>
  </si>
  <si>
    <t>52</t>
  </si>
  <si>
    <t>54</t>
  </si>
  <si>
    <t>24</t>
  </si>
  <si>
    <t>45</t>
  </si>
  <si>
    <t>11</t>
  </si>
  <si>
    <t>05</t>
  </si>
  <si>
    <t>21</t>
  </si>
  <si>
    <t>38</t>
  </si>
  <si>
    <t>46</t>
  </si>
  <si>
    <t>06</t>
  </si>
  <si>
    <t>Համայնքի տարածքում շինար.ավարտ.փսատագր համար</t>
  </si>
  <si>
    <t>900215302440</t>
  </si>
  <si>
    <t>08</t>
  </si>
  <si>
    <t>Այյգաբացի մանկապարտեզ</t>
  </si>
  <si>
    <t>Տեղական տուրք այլ ապրանքների դիմաց</t>
  </si>
  <si>
    <t>13</t>
  </si>
  <si>
    <t>Համ.սեփ.հանդ.ոչ գյուղ նշան հողերի վարձ.համար</t>
  </si>
  <si>
    <t>900215329260</t>
  </si>
  <si>
    <t>Համայնքի հաշվեկշռում հաշվառված գույքի վարձ.համար</t>
  </si>
  <si>
    <t>900212329278</t>
  </si>
  <si>
    <t>28</t>
  </si>
  <si>
    <t>900215305344</t>
  </si>
  <si>
    <t>32</t>
  </si>
  <si>
    <t>900215306243</t>
  </si>
  <si>
    <t>Հողի վարձ. համ. սեփ. հանդ. ոչ գյուղ նշանակ. հողերի համար</t>
  </si>
  <si>
    <t>900215306300</t>
  </si>
  <si>
    <t>ՏՏ մինչև  200մ.ք շին.համար</t>
  </si>
  <si>
    <t>6</t>
  </si>
  <si>
    <t>Հողի վարձ. համայնքի սեփական  ոչ գյուղ.նշ.հողերի համ.</t>
  </si>
  <si>
    <t>900215303315</t>
  </si>
  <si>
    <t>ՔԿԱԳԲ</t>
  </si>
  <si>
    <t>Ð³Ù.³ñË.ÁÝÃ.ï³ñ.Ñ³Ù.÷.Ã.å³ï×.ïñ.Ñ³Ù</t>
  </si>
  <si>
    <t xml:space="preserve">900215302390 </t>
  </si>
  <si>
    <t>Հողի վարձ. համ. սեփ.հանդ.ոչ գյուղ.նշ.հողերի</t>
  </si>
  <si>
    <t>900215305278</t>
  </si>
  <si>
    <t>900215329252</t>
  </si>
  <si>
    <t xml:space="preserve">ԸՆԴԱՄԵՆԸ  ԵԿԱՄՈՒՏՆԵՐ </t>
  </si>
  <si>
    <t>ՏԻՄ-ի մատուցած ծառայությունների համար</t>
  </si>
  <si>
    <t>3</t>
  </si>
  <si>
    <t>900215302564</t>
  </si>
  <si>
    <t xml:space="preserve">ԱԽՈՒՐՅԱՆ </t>
  </si>
  <si>
    <t>ԿԱՄՈ</t>
  </si>
  <si>
    <t xml:space="preserve">ՋՐԱՌԱՏ </t>
  </si>
  <si>
    <t>ԲԱՍԵՆ</t>
  </si>
  <si>
    <t xml:space="preserve">ՀՈՎԻՏ  </t>
  </si>
  <si>
    <t xml:space="preserve">ԿԱՌՆՈՒՏ  </t>
  </si>
  <si>
    <t xml:space="preserve">ԱՅԳԱԲԱՑ  </t>
  </si>
  <si>
    <t>ԱՐԵՎԻԿ</t>
  </si>
  <si>
    <t>Այյգաբացի մանկապարտեզ ՀՈԱԿ</t>
  </si>
  <si>
    <t>47</t>
  </si>
  <si>
    <t>1</t>
  </si>
  <si>
    <t>37</t>
  </si>
  <si>
    <t>36</t>
  </si>
  <si>
    <t>900215302291</t>
  </si>
  <si>
    <t xml:space="preserve">Համայնք.վարչ.տարածք.շին սկսելու </t>
  </si>
  <si>
    <t>39</t>
  </si>
  <si>
    <t>501-ից 1000 քառ.մետր</t>
  </si>
  <si>
    <t>34</t>
  </si>
  <si>
    <t>900215302366</t>
  </si>
  <si>
    <t>900215302309</t>
  </si>
  <si>
    <t>900215302655</t>
  </si>
  <si>
    <t>900215302598</t>
  </si>
  <si>
    <t>900215320293</t>
  </si>
  <si>
    <t>Դատական վճիռներով ԴԱՀԿ</t>
  </si>
  <si>
    <t>900215302671</t>
  </si>
  <si>
    <t>900215304347</t>
  </si>
  <si>
    <t xml:space="preserve"> Տեղ. տուրք 20քառ.մետր  շին .սկսելու </t>
  </si>
  <si>
    <t xml:space="preserve"> Տեղ. տուրք  20քառ.մետր և ավել  շին .</t>
  </si>
  <si>
    <t>Կամոյի  մանկապարտեզ ՀՈԱԿ</t>
  </si>
  <si>
    <t>Այգաբաց գյուղի սեփական եկամ</t>
  </si>
  <si>
    <t>Կառնուտ գյուղի սեփական եկամ</t>
  </si>
  <si>
    <t>Բասեն գյուղի սեփական եկամուտ</t>
  </si>
  <si>
    <t xml:space="preserve">Ջրառատ գյուղի սեփական եկամ </t>
  </si>
  <si>
    <t>Կամոյի մանկապարտեզ ՀՈԱԿ</t>
  </si>
  <si>
    <t>900215003204</t>
  </si>
  <si>
    <t>Բնակ ֆոնդի վարձակալություն</t>
  </si>
  <si>
    <t>900215003170</t>
  </si>
  <si>
    <t>Տևանսպորտային միջոցի վարձակալություն</t>
  </si>
  <si>
    <t>900215003188</t>
  </si>
  <si>
    <t xml:space="preserve"> Տ.Տ 201-500 քառ.մետր շին .սկսելու համ.</t>
  </si>
  <si>
    <t>33</t>
  </si>
  <si>
    <t>900215302317</t>
  </si>
  <si>
    <t>Պետական բյուջեից տրամադրվող նպատակային հատկացումներ (սուբվենցիաներ)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</si>
  <si>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</si>
  <si>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14</t>
  </si>
  <si>
    <t>9002150031</t>
  </si>
  <si>
    <t>900215302192</t>
  </si>
  <si>
    <t>900215302135</t>
  </si>
  <si>
    <t>900215004293</t>
  </si>
  <si>
    <t>900215004590</t>
  </si>
  <si>
    <t>900215004384</t>
  </si>
  <si>
    <t>900215004319</t>
  </si>
  <si>
    <t>900215004327</t>
  </si>
  <si>
    <t>900215004442</t>
  </si>
  <si>
    <t>900215004301</t>
  </si>
  <si>
    <t>900215004566</t>
  </si>
  <si>
    <t>900215003964</t>
  </si>
  <si>
    <t>900215004582</t>
  </si>
  <si>
    <t>900215004053</t>
  </si>
  <si>
    <t>900215004111</t>
  </si>
  <si>
    <t>900215003972</t>
  </si>
  <si>
    <t>900215003980</t>
  </si>
  <si>
    <t>900215003998</t>
  </si>
  <si>
    <t>900215004236</t>
  </si>
  <si>
    <t xml:space="preserve"> Ախուրյան գույք.հարկ իրավաբան.անձանց.</t>
  </si>
  <si>
    <t>Արևիկ գույք.հարկ իրավաբան.անձանց.</t>
  </si>
  <si>
    <t>Այգաբաց գույք.հարկ իրավաբան.անձանց.</t>
  </si>
  <si>
    <t>Հովիտ գույք.հարկ իրավաբան.անձանց.</t>
  </si>
  <si>
    <t>Բասեն գույք.հարկ իրավաբան.անձանց.</t>
  </si>
  <si>
    <t>Կառնուտ  գույք.հարկ իրավաբան.անձանց.</t>
  </si>
  <si>
    <t>Կամո  գույք.հարկ իրավաբան.անձանց.</t>
  </si>
  <si>
    <t>Ջրառատ  գույք.հարկ իրավաբան.անձանց.</t>
  </si>
  <si>
    <t>Ախուրյան  գույք.հարկ.ֆիզիկական անձ.</t>
  </si>
  <si>
    <t>Արևիկ  գույք.հարկ.ֆիզիկական անձ.</t>
  </si>
  <si>
    <t>Այգաբաց  գույք.հարկ.ֆիզիկական անձ.</t>
  </si>
  <si>
    <t>Կառնուտ գույք.հարկ.ֆիզիկական անձ.</t>
  </si>
  <si>
    <t>Հովիտ գույք.հարկ.ֆիզիկական անձ.</t>
  </si>
  <si>
    <t>Բասեն  գույք.հարկ.ֆիզիկական անձ.</t>
  </si>
  <si>
    <t>Ջրառատ  գույք.հարկ.ֆիզիկական անձ.</t>
  </si>
  <si>
    <t>Կամո  գույք.հարկ.ֆիզիկական անձ.</t>
  </si>
  <si>
    <t>40</t>
  </si>
  <si>
    <t>Այլ կապիտալ դրամաշնորհներ</t>
  </si>
  <si>
    <t>Շուշան  նախակրթարան ՀՈԱԿ տեղական վճար</t>
  </si>
  <si>
    <t xml:space="preserve">Ախուրյանի Շուշան մանկապարտեզ </t>
  </si>
  <si>
    <t xml:space="preserve"> Ախուրյանի Հեքիաթ մանկապարտեզ ՀՈԱԿ </t>
  </si>
  <si>
    <t xml:space="preserve">Ախուրյանի Լեոյի  անվան  մանկ. ՀՈԱԿ </t>
  </si>
  <si>
    <t>Ընդամենը ֆիզիկզկզն անձանց նվիրատվություններ</t>
  </si>
  <si>
    <t>900215004624</t>
  </si>
  <si>
    <t>48</t>
  </si>
  <si>
    <t>900215003220</t>
  </si>
  <si>
    <t>Կատարվել է</t>
  </si>
  <si>
    <t>Պլան</t>
  </si>
  <si>
    <t>Կատ. %</t>
  </si>
  <si>
    <t>Արևիկ գույքի վարձակալություն,</t>
  </si>
  <si>
    <t>900215303331</t>
  </si>
  <si>
    <t xml:space="preserve">Ընդամենը Ախուրյան գյուղի սեփական եկամուտներ   </t>
  </si>
  <si>
    <t>900215303380</t>
  </si>
  <si>
    <t>Ախուրյան համայնքի 2021թ բյուջեյի  եկամուտների  երրորդ եռամսյակի ճշտված պլանը և կատարողականը առ 30,09,2021թ դրությամբ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</si>
</sst>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Armenian"/>
      <family val="2"/>
    </font>
    <font>
      <sz val="11"/>
      <name val="Arial Armenian"/>
      <family val="2"/>
    </font>
    <font>
      <sz val="12"/>
      <name val="Arial Armenian"/>
      <family val="2"/>
    </font>
    <font>
      <b/>
      <sz val="11"/>
      <name val="Arial Armenian"/>
      <family val="2"/>
    </font>
    <font>
      <sz val="11"/>
      <color indexed="10"/>
      <name val="Arial Armenian"/>
      <family val="2"/>
    </font>
    <font>
      <b/>
      <sz val="11"/>
      <color indexed="10"/>
      <name val="Arial Armenian"/>
      <family val="2"/>
    </font>
    <font>
      <b/>
      <sz val="11"/>
      <color indexed="8"/>
      <name val="Arial Armenian"/>
      <family val="2"/>
    </font>
    <font>
      <sz val="12"/>
      <color indexed="8"/>
      <name val="Arial Armenian"/>
      <family val="2"/>
    </font>
    <font>
      <b/>
      <sz val="9"/>
      <name val="Arial Armenian"/>
      <family val="2"/>
    </font>
    <font>
      <b/>
      <sz val="10"/>
      <name val="Arial Armenian"/>
      <family val="2"/>
    </font>
    <font>
      <sz val="11"/>
      <color indexed="8"/>
      <name val="Arial Armenian"/>
      <family val="2"/>
    </font>
    <font>
      <sz val="11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Armenian"/>
      <family val="2"/>
    </font>
    <font>
      <b/>
      <sz val="11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/>
      <right/>
      <top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4" xfId="0" applyFont="1" applyBorder="1" applyAlignment="1">
      <alignment/>
    </xf>
    <xf numFmtId="172" fontId="47" fillId="0" borderId="12" xfId="0" applyNumberFormat="1" applyFont="1" applyBorder="1" applyAlignment="1">
      <alignment/>
    </xf>
    <xf numFmtId="172" fontId="47" fillId="0" borderId="17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 horizontal="left" vertical="center"/>
    </xf>
    <xf numFmtId="172" fontId="46" fillId="0" borderId="19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72" fontId="46" fillId="0" borderId="20" xfId="0" applyNumberFormat="1" applyFont="1" applyBorder="1" applyAlignment="1">
      <alignment horizontal="center" vertical="center"/>
    </xf>
    <xf numFmtId="172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172" fontId="46" fillId="0" borderId="10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72" fontId="46" fillId="0" borderId="1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2" fontId="5" fillId="0" borderId="21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172" fontId="5" fillId="0" borderId="14" xfId="0" applyNumberFormat="1" applyFont="1" applyBorder="1" applyAlignment="1">
      <alignment vertical="center"/>
    </xf>
    <xf numFmtId="172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2" fontId="47" fillId="0" borderId="23" xfId="0" applyNumberFormat="1" applyFont="1" applyBorder="1" applyAlignment="1">
      <alignment/>
    </xf>
    <xf numFmtId="172" fontId="46" fillId="0" borderId="2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172" fontId="5" fillId="0" borderId="12" xfId="0" applyNumberFormat="1" applyFont="1" applyBorder="1" applyAlignment="1">
      <alignment vertical="center"/>
    </xf>
    <xf numFmtId="17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5" fillId="0" borderId="24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3" fontId="13" fillId="0" borderId="10" xfId="0" applyNumberFormat="1" applyFont="1" applyFill="1" applyBorder="1" applyAlignment="1" applyProtection="1">
      <alignment horizontal="center" vertical="center"/>
      <protection/>
    </xf>
    <xf numFmtId="173" fontId="13" fillId="0" borderId="11" xfId="0" applyNumberFormat="1" applyFont="1" applyFill="1" applyBorder="1" applyAlignment="1" applyProtection="1">
      <alignment horizontal="center" vertical="center"/>
      <protection/>
    </xf>
    <xf numFmtId="173" fontId="1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/>
    </xf>
    <xf numFmtId="172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2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/>
    </xf>
    <xf numFmtId="49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2" fontId="46" fillId="0" borderId="11" xfId="0" applyNumberFormat="1" applyFont="1" applyFill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46" fillId="0" borderId="25" xfId="0" applyNumberFormat="1" applyFont="1" applyFill="1" applyBorder="1" applyAlignment="1">
      <alignment horizontal="center" vertical="center"/>
    </xf>
    <xf numFmtId="172" fontId="47" fillId="0" borderId="16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172" fontId="47" fillId="0" borderId="0" xfId="0" applyNumberFormat="1" applyFont="1" applyBorder="1" applyAlignment="1">
      <alignment/>
    </xf>
    <xf numFmtId="172" fontId="47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0" fontId="2" fillId="0" borderId="2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PageLayoutView="0" workbookViewId="0" topLeftCell="A1">
      <selection activeCell="F143" sqref="F143"/>
    </sheetView>
  </sheetViews>
  <sheetFormatPr defaultColWidth="9.140625" defaultRowHeight="15"/>
  <cols>
    <col min="1" max="1" width="4.28125" style="1" customWidth="1"/>
    <col min="2" max="2" width="42.140625" style="1" customWidth="1"/>
    <col min="3" max="3" width="4.140625" style="6" customWidth="1"/>
    <col min="4" max="4" width="4.00390625" style="6" customWidth="1"/>
    <col min="5" max="5" width="15.8515625" style="121" customWidth="1"/>
    <col min="6" max="6" width="10.8515625" style="6" customWidth="1"/>
    <col min="7" max="7" width="12.28125" style="6" customWidth="1"/>
    <col min="8" max="8" width="8.7109375" style="2" customWidth="1"/>
    <col min="9" max="9" width="9.140625" style="2" customWidth="1"/>
    <col min="10" max="10" width="12.421875" style="6" customWidth="1"/>
    <col min="11" max="11" width="9.140625" style="6" customWidth="1"/>
    <col min="12" max="16384" width="9.140625" style="2" customWidth="1"/>
  </cols>
  <sheetData>
    <row r="1" spans="1:8" ht="41.25" customHeight="1">
      <c r="A1" s="51"/>
      <c r="B1" s="139" t="s">
        <v>239</v>
      </c>
      <c r="C1" s="140"/>
      <c r="D1" s="140"/>
      <c r="E1" s="140"/>
      <c r="F1" s="140"/>
      <c r="G1" s="140"/>
      <c r="H1" s="140"/>
    </row>
    <row r="2" spans="1:11" s="3" customFormat="1" ht="63.75" customHeight="1">
      <c r="A2" s="8"/>
      <c r="B2" s="9" t="s">
        <v>71</v>
      </c>
      <c r="C2" s="88" t="s">
        <v>85</v>
      </c>
      <c r="D2" s="88" t="s">
        <v>86</v>
      </c>
      <c r="E2" s="89" t="s">
        <v>0</v>
      </c>
      <c r="F2" s="10" t="s">
        <v>233</v>
      </c>
      <c r="G2" s="64" t="s">
        <v>232</v>
      </c>
      <c r="H2" s="64" t="s">
        <v>234</v>
      </c>
      <c r="J2" s="6"/>
      <c r="K2" s="6"/>
    </row>
    <row r="3" spans="1:11" s="3" customFormat="1" ht="24.75" customHeight="1">
      <c r="A3" s="8"/>
      <c r="B3" s="17" t="s">
        <v>142</v>
      </c>
      <c r="C3" s="88"/>
      <c r="D3" s="88"/>
      <c r="E3" s="89"/>
      <c r="F3" s="11"/>
      <c r="G3" s="10"/>
      <c r="H3" s="10"/>
      <c r="J3" s="6"/>
      <c r="K3" s="6"/>
    </row>
    <row r="4" spans="1:11" s="3" customFormat="1" ht="24.75" customHeight="1">
      <c r="A4" s="12">
        <v>1</v>
      </c>
      <c r="B4" s="12" t="s">
        <v>61</v>
      </c>
      <c r="C4" s="90" t="s">
        <v>87</v>
      </c>
      <c r="D4" s="90" t="s">
        <v>89</v>
      </c>
      <c r="E4" s="90" t="s">
        <v>1</v>
      </c>
      <c r="F4" s="10">
        <v>34461.1</v>
      </c>
      <c r="G4" s="10">
        <v>18121.6</v>
      </c>
      <c r="H4" s="40">
        <f aca="true" t="shared" si="0" ref="H4:H65">G4/F4*100</f>
        <v>52.58566905873578</v>
      </c>
      <c r="J4" s="6"/>
      <c r="K4" s="6"/>
    </row>
    <row r="5" spans="1:11" s="3" customFormat="1" ht="24.75" customHeight="1">
      <c r="A5" s="12">
        <v>2</v>
      </c>
      <c r="B5" s="12" t="s">
        <v>91</v>
      </c>
      <c r="C5" s="90" t="s">
        <v>87</v>
      </c>
      <c r="D5" s="90" t="s">
        <v>92</v>
      </c>
      <c r="E5" s="90" t="s">
        <v>93</v>
      </c>
      <c r="F5" s="10">
        <v>927.5</v>
      </c>
      <c r="G5" s="10">
        <v>1176.3</v>
      </c>
      <c r="H5" s="40">
        <f t="shared" si="0"/>
        <v>126.82479784366576</v>
      </c>
      <c r="J5" s="6"/>
      <c r="K5" s="6"/>
    </row>
    <row r="6" spans="1:11" s="3" customFormat="1" ht="24.75" customHeight="1">
      <c r="A6" s="12">
        <v>3</v>
      </c>
      <c r="B6" s="12" t="s">
        <v>9</v>
      </c>
      <c r="C6" s="90" t="s">
        <v>94</v>
      </c>
      <c r="D6" s="90" t="s">
        <v>95</v>
      </c>
      <c r="E6" s="90" t="s">
        <v>11</v>
      </c>
      <c r="F6" s="52">
        <v>1500</v>
      </c>
      <c r="G6" s="52">
        <v>2369.3</v>
      </c>
      <c r="H6" s="40">
        <f t="shared" si="0"/>
        <v>157.95333333333335</v>
      </c>
      <c r="J6" s="6"/>
      <c r="K6" s="6"/>
    </row>
    <row r="7" spans="1:11" s="3" customFormat="1" ht="24.75" customHeight="1">
      <c r="A7" s="12">
        <v>4</v>
      </c>
      <c r="B7" s="12" t="s">
        <v>10</v>
      </c>
      <c r="C7" s="90" t="s">
        <v>94</v>
      </c>
      <c r="D7" s="90" t="s">
        <v>96</v>
      </c>
      <c r="E7" s="90" t="s">
        <v>12</v>
      </c>
      <c r="F7" s="52">
        <v>600</v>
      </c>
      <c r="G7" s="52">
        <v>449.8</v>
      </c>
      <c r="H7" s="40">
        <f t="shared" si="0"/>
        <v>74.96666666666667</v>
      </c>
      <c r="J7" s="6"/>
      <c r="K7" s="6"/>
    </row>
    <row r="8" spans="1:11" s="3" customFormat="1" ht="24.75" customHeight="1">
      <c r="A8" s="12">
        <v>5</v>
      </c>
      <c r="B8" s="12" t="s">
        <v>75</v>
      </c>
      <c r="C8" s="90" t="s">
        <v>97</v>
      </c>
      <c r="D8" s="90" t="s">
        <v>98</v>
      </c>
      <c r="E8" s="90" t="s">
        <v>13</v>
      </c>
      <c r="F8" s="10">
        <v>5227.9</v>
      </c>
      <c r="G8" s="10">
        <v>1700.1</v>
      </c>
      <c r="H8" s="40">
        <f t="shared" si="0"/>
        <v>32.51974980393657</v>
      </c>
      <c r="J8" s="6"/>
      <c r="K8" s="6"/>
    </row>
    <row r="9" spans="1:11" s="3" customFormat="1" ht="24.75" customHeight="1">
      <c r="A9" s="12">
        <v>6</v>
      </c>
      <c r="B9" s="12" t="s">
        <v>99</v>
      </c>
      <c r="C9" s="90" t="s">
        <v>97</v>
      </c>
      <c r="D9" s="90" t="s">
        <v>100</v>
      </c>
      <c r="E9" s="91" t="s">
        <v>101</v>
      </c>
      <c r="F9" s="10"/>
      <c r="G9" s="52">
        <v>9</v>
      </c>
      <c r="H9" s="40"/>
      <c r="J9" s="6"/>
      <c r="K9" s="6"/>
    </row>
    <row r="10" spans="1:11" s="3" customFormat="1" ht="24.75" customHeight="1">
      <c r="A10" s="12">
        <v>7</v>
      </c>
      <c r="B10" s="12" t="s">
        <v>76</v>
      </c>
      <c r="C10" s="90" t="s">
        <v>97</v>
      </c>
      <c r="D10" s="90" t="s">
        <v>102</v>
      </c>
      <c r="E10" s="90" t="s">
        <v>21</v>
      </c>
      <c r="F10" s="10">
        <v>682.4</v>
      </c>
      <c r="G10" s="10">
        <v>472.8</v>
      </c>
      <c r="H10" s="40">
        <f t="shared" si="0"/>
        <v>69.28487690504103</v>
      </c>
      <c r="J10" s="6"/>
      <c r="K10" s="6"/>
    </row>
    <row r="11" spans="1:11" s="3" customFormat="1" ht="24.75" customHeight="1">
      <c r="A11" s="12">
        <v>8</v>
      </c>
      <c r="B11" s="12" t="s">
        <v>67</v>
      </c>
      <c r="C11" s="90" t="s">
        <v>97</v>
      </c>
      <c r="D11" s="90" t="s">
        <v>103</v>
      </c>
      <c r="E11" s="90" t="s">
        <v>22</v>
      </c>
      <c r="F11" s="10">
        <v>747.7</v>
      </c>
      <c r="G11" s="52">
        <v>520.4</v>
      </c>
      <c r="H11" s="40">
        <f t="shared" si="0"/>
        <v>69.600106994784</v>
      </c>
      <c r="J11" s="6"/>
      <c r="K11" s="6"/>
    </row>
    <row r="12" spans="1:11" s="3" customFormat="1" ht="24.75" customHeight="1">
      <c r="A12" s="12">
        <v>9</v>
      </c>
      <c r="B12" s="12" t="s">
        <v>177</v>
      </c>
      <c r="C12" s="90" t="s">
        <v>97</v>
      </c>
      <c r="D12" s="90" t="s">
        <v>103</v>
      </c>
      <c r="E12" s="90" t="s">
        <v>178</v>
      </c>
      <c r="F12" s="10"/>
      <c r="G12" s="10"/>
      <c r="H12" s="40"/>
      <c r="J12" s="6"/>
      <c r="K12" s="6"/>
    </row>
    <row r="13" spans="1:11" s="3" customFormat="1" ht="24.75" customHeight="1">
      <c r="A13" s="12">
        <v>10</v>
      </c>
      <c r="B13" s="12" t="s">
        <v>179</v>
      </c>
      <c r="C13" s="90" t="s">
        <v>97</v>
      </c>
      <c r="D13" s="90" t="s">
        <v>103</v>
      </c>
      <c r="E13" s="90" t="s">
        <v>180</v>
      </c>
      <c r="F13" s="10">
        <v>1269.8</v>
      </c>
      <c r="G13" s="52">
        <v>702.5</v>
      </c>
      <c r="H13" s="40">
        <f t="shared" si="0"/>
        <v>55.32367301937313</v>
      </c>
      <c r="J13" s="6"/>
      <c r="K13" s="6"/>
    </row>
    <row r="14" spans="1:11" s="3" customFormat="1" ht="24.75" customHeight="1">
      <c r="A14" s="12">
        <v>11</v>
      </c>
      <c r="B14" s="12" t="s">
        <v>77</v>
      </c>
      <c r="C14" s="90" t="s">
        <v>104</v>
      </c>
      <c r="D14" s="90" t="s">
        <v>98</v>
      </c>
      <c r="E14" s="91" t="s">
        <v>23</v>
      </c>
      <c r="F14" s="10"/>
      <c r="G14" s="52">
        <v>200</v>
      </c>
      <c r="H14" s="40"/>
      <c r="J14" s="6"/>
      <c r="K14" s="6"/>
    </row>
    <row r="15" spans="1:11" s="3" customFormat="1" ht="24.75" customHeight="1">
      <c r="A15" s="12">
        <v>12</v>
      </c>
      <c r="B15" s="12" t="s">
        <v>74</v>
      </c>
      <c r="C15" s="90" t="s">
        <v>122</v>
      </c>
      <c r="D15" s="90" t="s">
        <v>98</v>
      </c>
      <c r="E15" s="91" t="s">
        <v>163</v>
      </c>
      <c r="F15" s="52">
        <v>1038</v>
      </c>
      <c r="G15" s="10">
        <v>7248.3</v>
      </c>
      <c r="H15" s="40">
        <f t="shared" si="0"/>
        <v>698.2947976878613</v>
      </c>
      <c r="J15" s="6"/>
      <c r="K15" s="6"/>
    </row>
    <row r="16" spans="1:11" s="3" customFormat="1" ht="24.75" customHeight="1">
      <c r="A16" s="12">
        <v>13</v>
      </c>
      <c r="B16" s="26" t="s">
        <v>165</v>
      </c>
      <c r="C16" s="92" t="s">
        <v>122</v>
      </c>
      <c r="D16" s="92" t="s">
        <v>98</v>
      </c>
      <c r="E16" s="91" t="s">
        <v>166</v>
      </c>
      <c r="F16" s="52">
        <v>0</v>
      </c>
      <c r="G16" s="52"/>
      <c r="H16" s="40"/>
      <c r="J16" s="6"/>
      <c r="K16" s="6"/>
    </row>
    <row r="17" spans="1:11" s="3" customFormat="1" ht="24.75" customHeight="1">
      <c r="A17" s="12">
        <v>14</v>
      </c>
      <c r="B17" s="42" t="s">
        <v>206</v>
      </c>
      <c r="C17" s="93" t="s">
        <v>222</v>
      </c>
      <c r="D17" s="93" t="s">
        <v>88</v>
      </c>
      <c r="E17" s="94" t="s">
        <v>198</v>
      </c>
      <c r="F17" s="47">
        <v>4197.3</v>
      </c>
      <c r="G17" s="47">
        <v>1486.8</v>
      </c>
      <c r="H17" s="40">
        <f t="shared" si="0"/>
        <v>35.422771781859765</v>
      </c>
      <c r="J17" s="6"/>
      <c r="K17" s="6"/>
    </row>
    <row r="18" spans="1:11" s="3" customFormat="1" ht="24.75" customHeight="1">
      <c r="A18" s="12">
        <v>15</v>
      </c>
      <c r="B18" s="42" t="s">
        <v>214</v>
      </c>
      <c r="C18" s="93" t="s">
        <v>222</v>
      </c>
      <c r="D18" s="93" t="s">
        <v>89</v>
      </c>
      <c r="E18" s="94" t="s">
        <v>190</v>
      </c>
      <c r="F18" s="47">
        <v>14840.7</v>
      </c>
      <c r="G18" s="47">
        <v>7864.5</v>
      </c>
      <c r="H18" s="40">
        <f t="shared" si="0"/>
        <v>52.992783359275506</v>
      </c>
      <c r="J18" s="6"/>
      <c r="K18" s="6"/>
    </row>
    <row r="19" spans="1:11" s="3" customFormat="1" ht="24.75" customHeight="1">
      <c r="A19" s="12">
        <v>16</v>
      </c>
      <c r="B19" s="12" t="s">
        <v>55</v>
      </c>
      <c r="C19" s="90" t="s">
        <v>105</v>
      </c>
      <c r="D19" s="90" t="s">
        <v>107</v>
      </c>
      <c r="E19" s="95" t="s">
        <v>47</v>
      </c>
      <c r="F19" s="10"/>
      <c r="G19" s="10"/>
      <c r="H19" s="40"/>
      <c r="J19" s="6"/>
      <c r="K19" s="6"/>
    </row>
    <row r="20" spans="1:11" s="3" customFormat="1" ht="24.75" customHeight="1">
      <c r="A20" s="12">
        <v>17</v>
      </c>
      <c r="B20" s="12" t="s">
        <v>63</v>
      </c>
      <c r="C20" s="90" t="s">
        <v>105</v>
      </c>
      <c r="D20" s="90" t="s">
        <v>111</v>
      </c>
      <c r="E20" s="90" t="s">
        <v>24</v>
      </c>
      <c r="F20" s="10">
        <v>462.6</v>
      </c>
      <c r="G20" s="52">
        <v>414.5</v>
      </c>
      <c r="H20" s="40">
        <f t="shared" si="0"/>
        <v>89.60224816255943</v>
      </c>
      <c r="J20" s="6"/>
      <c r="K20" s="6"/>
    </row>
    <row r="21" spans="1:11" s="3" customFormat="1" ht="24.75" customHeight="1">
      <c r="A21" s="12">
        <v>18</v>
      </c>
      <c r="B21" s="12" t="s">
        <v>62</v>
      </c>
      <c r="C21" s="90" t="s">
        <v>105</v>
      </c>
      <c r="D21" s="90" t="s">
        <v>90</v>
      </c>
      <c r="E21" s="90" t="s">
        <v>52</v>
      </c>
      <c r="F21" s="10">
        <v>462.6</v>
      </c>
      <c r="G21" s="52">
        <v>414.5</v>
      </c>
      <c r="H21" s="40">
        <f t="shared" si="0"/>
        <v>89.60224816255943</v>
      </c>
      <c r="J21" s="6"/>
      <c r="K21" s="6"/>
    </row>
    <row r="22" spans="1:11" s="3" customFormat="1" ht="24.75" customHeight="1">
      <c r="A22" s="12">
        <v>19</v>
      </c>
      <c r="B22" s="12" t="s">
        <v>64</v>
      </c>
      <c r="C22" s="90" t="s">
        <v>105</v>
      </c>
      <c r="D22" s="90" t="s">
        <v>106</v>
      </c>
      <c r="E22" s="90" t="s">
        <v>48</v>
      </c>
      <c r="F22" s="10">
        <v>300.4</v>
      </c>
      <c r="G22" s="52">
        <v>100</v>
      </c>
      <c r="H22" s="40">
        <f t="shared" si="0"/>
        <v>33.288948069241016</v>
      </c>
      <c r="J22" s="6"/>
      <c r="K22" s="6"/>
    </row>
    <row r="23" spans="1:11" s="3" customFormat="1" ht="24.75" customHeight="1">
      <c r="A23" s="12">
        <v>20</v>
      </c>
      <c r="B23" s="12" t="s">
        <v>56</v>
      </c>
      <c r="C23" s="90" t="s">
        <v>105</v>
      </c>
      <c r="D23" s="90" t="s">
        <v>94</v>
      </c>
      <c r="E23" s="91" t="s">
        <v>51</v>
      </c>
      <c r="F23" s="10">
        <v>104.4</v>
      </c>
      <c r="G23" s="52">
        <v>42.1</v>
      </c>
      <c r="H23" s="40">
        <f t="shared" si="0"/>
        <v>40.32567049808429</v>
      </c>
      <c r="J23" s="6"/>
      <c r="K23" s="6"/>
    </row>
    <row r="24" spans="1:11" s="3" customFormat="1" ht="24.75" customHeight="1">
      <c r="A24" s="12">
        <v>21</v>
      </c>
      <c r="B24" s="12" t="s">
        <v>65</v>
      </c>
      <c r="C24" s="90" t="s">
        <v>105</v>
      </c>
      <c r="D24" s="90" t="s">
        <v>108</v>
      </c>
      <c r="E24" s="90" t="s">
        <v>49</v>
      </c>
      <c r="F24" s="10">
        <v>43.7</v>
      </c>
      <c r="G24" s="10">
        <v>80.1</v>
      </c>
      <c r="H24" s="40">
        <f t="shared" si="0"/>
        <v>183.29519450800913</v>
      </c>
      <c r="J24" s="6"/>
      <c r="K24" s="6"/>
    </row>
    <row r="25" spans="1:11" s="3" customFormat="1" ht="24.75" customHeight="1">
      <c r="A25" s="12">
        <v>22</v>
      </c>
      <c r="B25" s="7" t="s">
        <v>133</v>
      </c>
      <c r="C25" s="96" t="s">
        <v>105</v>
      </c>
      <c r="D25" s="96" t="s">
        <v>97</v>
      </c>
      <c r="E25" s="97" t="s">
        <v>134</v>
      </c>
      <c r="F25" s="10"/>
      <c r="G25" s="10"/>
      <c r="H25" s="40"/>
      <c r="J25" s="6"/>
      <c r="K25" s="6"/>
    </row>
    <row r="26" spans="1:11" s="3" customFormat="1" ht="24.75" customHeight="1">
      <c r="A26" s="12">
        <v>23</v>
      </c>
      <c r="B26" s="11" t="s">
        <v>181</v>
      </c>
      <c r="C26" s="96" t="s">
        <v>105</v>
      </c>
      <c r="D26" s="96" t="s">
        <v>182</v>
      </c>
      <c r="E26" s="97" t="s">
        <v>183</v>
      </c>
      <c r="F26" s="10"/>
      <c r="G26" s="10"/>
      <c r="H26" s="40"/>
      <c r="J26" s="6"/>
      <c r="K26" s="6"/>
    </row>
    <row r="27" spans="1:11" s="3" customFormat="1" ht="24.75" customHeight="1">
      <c r="A27" s="12">
        <v>24</v>
      </c>
      <c r="B27" s="7" t="s">
        <v>158</v>
      </c>
      <c r="C27" s="96" t="s">
        <v>105</v>
      </c>
      <c r="D27" s="96" t="s">
        <v>159</v>
      </c>
      <c r="E27" s="97" t="s">
        <v>160</v>
      </c>
      <c r="F27" s="10"/>
      <c r="G27" s="52">
        <v>15</v>
      </c>
      <c r="H27" s="40"/>
      <c r="J27" s="6"/>
      <c r="K27" s="6"/>
    </row>
    <row r="28" spans="1:11" s="3" customFormat="1" ht="24.75" customHeight="1">
      <c r="A28" s="12">
        <v>25</v>
      </c>
      <c r="B28" s="15" t="s">
        <v>168</v>
      </c>
      <c r="C28" s="90" t="s">
        <v>105</v>
      </c>
      <c r="D28" s="90" t="s">
        <v>154</v>
      </c>
      <c r="E28" s="91" t="s">
        <v>155</v>
      </c>
      <c r="F28" s="10"/>
      <c r="G28" s="10"/>
      <c r="H28" s="40"/>
      <c r="J28" s="6"/>
      <c r="K28" s="6"/>
    </row>
    <row r="29" spans="1:11" s="3" customFormat="1" ht="24.75" customHeight="1">
      <c r="A29" s="12">
        <v>26</v>
      </c>
      <c r="B29" s="29" t="s">
        <v>169</v>
      </c>
      <c r="C29" s="90" t="s">
        <v>105</v>
      </c>
      <c r="D29" s="90" t="s">
        <v>153</v>
      </c>
      <c r="E29" s="91" t="s">
        <v>161</v>
      </c>
      <c r="F29" s="10"/>
      <c r="G29" s="10"/>
      <c r="H29" s="40"/>
      <c r="J29" s="6"/>
      <c r="K29" s="6"/>
    </row>
    <row r="30" spans="1:11" s="3" customFormat="1" ht="24.75" customHeight="1">
      <c r="A30" s="12">
        <v>27</v>
      </c>
      <c r="B30" s="12" t="s">
        <v>54</v>
      </c>
      <c r="C30" s="90" t="s">
        <v>105</v>
      </c>
      <c r="D30" s="90" t="s">
        <v>109</v>
      </c>
      <c r="E30" s="95" t="s">
        <v>50</v>
      </c>
      <c r="F30" s="10"/>
      <c r="G30" s="10">
        <v>7.5</v>
      </c>
      <c r="H30" s="40"/>
      <c r="J30" s="6"/>
      <c r="K30" s="6"/>
    </row>
    <row r="31" spans="1:11" s="3" customFormat="1" ht="24.75" customHeight="1">
      <c r="A31" s="12">
        <v>28</v>
      </c>
      <c r="B31" s="12" t="s">
        <v>156</v>
      </c>
      <c r="C31" s="90" t="s">
        <v>105</v>
      </c>
      <c r="D31" s="90" t="s">
        <v>157</v>
      </c>
      <c r="E31" s="91" t="s">
        <v>162</v>
      </c>
      <c r="F31" s="10"/>
      <c r="G31" s="52">
        <v>45</v>
      </c>
      <c r="H31" s="40"/>
      <c r="J31" s="6"/>
      <c r="K31" s="6"/>
    </row>
    <row r="32" spans="1:11" s="3" customFormat="1" ht="24.75" customHeight="1">
      <c r="A32" s="12">
        <v>29</v>
      </c>
      <c r="B32" s="12" t="s">
        <v>112</v>
      </c>
      <c r="C32" s="90" t="s">
        <v>110</v>
      </c>
      <c r="D32" s="90" t="s">
        <v>89</v>
      </c>
      <c r="E32" s="91" t="s">
        <v>113</v>
      </c>
      <c r="F32" s="10"/>
      <c r="G32" s="52">
        <v>3</v>
      </c>
      <c r="H32" s="40"/>
      <c r="J32" s="6"/>
      <c r="K32" s="6"/>
    </row>
    <row r="33" spans="1:11" s="3" customFormat="1" ht="24.75" customHeight="1">
      <c r="A33" s="12">
        <v>30</v>
      </c>
      <c r="B33" s="12" t="s">
        <v>139</v>
      </c>
      <c r="C33" s="90" t="s">
        <v>110</v>
      </c>
      <c r="D33" s="90" t="s">
        <v>140</v>
      </c>
      <c r="E33" s="91" t="s">
        <v>141</v>
      </c>
      <c r="F33" s="10"/>
      <c r="G33" s="10"/>
      <c r="H33" s="40"/>
      <c r="J33" s="6"/>
      <c r="K33" s="6"/>
    </row>
    <row r="34" spans="1:11" s="3" customFormat="1" ht="24.75" customHeight="1">
      <c r="A34" s="12">
        <v>31</v>
      </c>
      <c r="B34" s="12" t="s">
        <v>57</v>
      </c>
      <c r="C34" s="90" t="s">
        <v>110</v>
      </c>
      <c r="D34" s="90" t="s">
        <v>87</v>
      </c>
      <c r="E34" s="90" t="s">
        <v>35</v>
      </c>
      <c r="F34" s="10">
        <v>2498.1</v>
      </c>
      <c r="G34" s="10">
        <v>2008.6</v>
      </c>
      <c r="H34" s="40">
        <f t="shared" si="0"/>
        <v>80.40510788199032</v>
      </c>
      <c r="J34" s="6"/>
      <c r="K34" s="6"/>
    </row>
    <row r="35" spans="1:11" s="3" customFormat="1" ht="24.75" customHeight="1">
      <c r="A35" s="12">
        <v>32</v>
      </c>
      <c r="B35" s="12" t="s">
        <v>58</v>
      </c>
      <c r="C35" s="90" t="s">
        <v>110</v>
      </c>
      <c r="D35" s="90" t="s">
        <v>87</v>
      </c>
      <c r="E35" s="90" t="s">
        <v>36</v>
      </c>
      <c r="F35" s="52">
        <v>2573</v>
      </c>
      <c r="G35" s="52">
        <v>1965</v>
      </c>
      <c r="H35" s="40">
        <f t="shared" si="0"/>
        <v>76.36999611348621</v>
      </c>
      <c r="J35" s="6"/>
      <c r="K35" s="6"/>
    </row>
    <row r="36" spans="1:11" s="3" customFormat="1" ht="24.75" customHeight="1">
      <c r="A36" s="12">
        <v>33</v>
      </c>
      <c r="B36" s="12" t="s">
        <v>224</v>
      </c>
      <c r="C36" s="90" t="s">
        <v>110</v>
      </c>
      <c r="D36" s="90" t="s">
        <v>87</v>
      </c>
      <c r="E36" s="90" t="s">
        <v>37</v>
      </c>
      <c r="F36" s="10">
        <v>1498.6</v>
      </c>
      <c r="G36" s="52">
        <v>1034</v>
      </c>
      <c r="H36" s="40">
        <f t="shared" si="0"/>
        <v>68.99773121580142</v>
      </c>
      <c r="J36" s="6"/>
      <c r="K36" s="6"/>
    </row>
    <row r="37" spans="1:11" s="3" customFormat="1" ht="24.75" customHeight="1">
      <c r="A37" s="12">
        <v>34</v>
      </c>
      <c r="B37" s="12" t="s">
        <v>60</v>
      </c>
      <c r="C37" s="90" t="s">
        <v>110</v>
      </c>
      <c r="D37" s="90" t="s">
        <v>114</v>
      </c>
      <c r="E37" s="90" t="s">
        <v>41</v>
      </c>
      <c r="F37" s="10">
        <v>1560.2</v>
      </c>
      <c r="G37" s="10">
        <v>1381.5</v>
      </c>
      <c r="H37" s="40">
        <f t="shared" si="0"/>
        <v>88.54634021279323</v>
      </c>
      <c r="J37" s="6"/>
      <c r="K37" s="6"/>
    </row>
    <row r="38" spans="1:11" s="3" customFormat="1" ht="24.75" customHeight="1">
      <c r="A38" s="12">
        <v>35</v>
      </c>
      <c r="B38" s="12" t="s">
        <v>68</v>
      </c>
      <c r="C38" s="90" t="s">
        <v>110</v>
      </c>
      <c r="D38" s="90" t="s">
        <v>114</v>
      </c>
      <c r="E38" s="90" t="s">
        <v>40</v>
      </c>
      <c r="F38" s="10">
        <v>1655.5</v>
      </c>
      <c r="G38" s="52">
        <v>1240</v>
      </c>
      <c r="H38" s="40">
        <f t="shared" si="0"/>
        <v>74.90184234370281</v>
      </c>
      <c r="J38" s="6"/>
      <c r="K38" s="6"/>
    </row>
    <row r="39" spans="1:11" s="3" customFormat="1" ht="24.75" customHeight="1">
      <c r="A39" s="12">
        <v>36</v>
      </c>
      <c r="B39" s="12" t="s">
        <v>59</v>
      </c>
      <c r="C39" s="90" t="s">
        <v>110</v>
      </c>
      <c r="D39" s="90" t="s">
        <v>107</v>
      </c>
      <c r="E39" s="90" t="s">
        <v>43</v>
      </c>
      <c r="F39" s="10">
        <v>9233.6</v>
      </c>
      <c r="G39" s="52">
        <v>8469</v>
      </c>
      <c r="H39" s="40">
        <f t="shared" si="0"/>
        <v>91.71937272569744</v>
      </c>
      <c r="J39" s="6"/>
      <c r="K39" s="6"/>
    </row>
    <row r="40" spans="1:11" s="3" customFormat="1" ht="24.75" customHeight="1">
      <c r="A40" s="12">
        <v>37</v>
      </c>
      <c r="B40" s="21" t="s">
        <v>53</v>
      </c>
      <c r="C40" s="98" t="s">
        <v>110</v>
      </c>
      <c r="D40" s="98" t="s">
        <v>92</v>
      </c>
      <c r="E40" s="99" t="s">
        <v>45</v>
      </c>
      <c r="F40" s="10"/>
      <c r="G40" s="52">
        <v>111.2</v>
      </c>
      <c r="H40" s="40"/>
      <c r="J40" s="6"/>
      <c r="K40" s="6"/>
    </row>
    <row r="41" spans="1:11" s="3" customFormat="1" ht="33.75" customHeight="1">
      <c r="A41" s="12">
        <v>38</v>
      </c>
      <c r="B41" s="57" t="s">
        <v>185</v>
      </c>
      <c r="C41" s="100" t="s">
        <v>110</v>
      </c>
      <c r="D41" s="100" t="s">
        <v>186</v>
      </c>
      <c r="E41" s="101" t="s">
        <v>187</v>
      </c>
      <c r="F41" s="49">
        <v>1105</v>
      </c>
      <c r="G41" s="49">
        <v>3227.6</v>
      </c>
      <c r="H41" s="40">
        <f t="shared" si="0"/>
        <v>292.0904977375566</v>
      </c>
      <c r="J41" s="6"/>
      <c r="K41" s="6"/>
    </row>
    <row r="42" spans="1:11" s="3" customFormat="1" ht="24.75" customHeight="1" thickBot="1">
      <c r="A42" s="21">
        <v>39</v>
      </c>
      <c r="B42" s="57"/>
      <c r="C42" s="100" t="s">
        <v>230</v>
      </c>
      <c r="D42" s="100" t="s">
        <v>88</v>
      </c>
      <c r="E42" s="101"/>
      <c r="F42" s="49"/>
      <c r="G42" s="49">
        <v>40</v>
      </c>
      <c r="H42" s="40"/>
      <c r="J42" s="6"/>
      <c r="K42" s="6"/>
    </row>
    <row r="43" spans="1:11" s="4" customFormat="1" ht="24.75" customHeight="1" thickBot="1">
      <c r="A43" s="22">
        <v>1</v>
      </c>
      <c r="B43" s="141" t="s">
        <v>237</v>
      </c>
      <c r="C43" s="142"/>
      <c r="D43" s="142"/>
      <c r="E43" s="142"/>
      <c r="F43" s="62">
        <f>SUM(F4:F42)</f>
        <v>86990.10000000002</v>
      </c>
      <c r="G43" s="87">
        <f>SUM(G4:G42)</f>
        <v>62919.99999999999</v>
      </c>
      <c r="H43" s="40">
        <f t="shared" si="0"/>
        <v>72.33006974356849</v>
      </c>
      <c r="J43" s="130"/>
      <c r="K43" s="130"/>
    </row>
    <row r="44" spans="1:11" s="3" customFormat="1" ht="24.75" customHeight="1">
      <c r="A44" s="25"/>
      <c r="B44" s="25" t="s">
        <v>149</v>
      </c>
      <c r="C44" s="102"/>
      <c r="D44" s="102"/>
      <c r="E44" s="94"/>
      <c r="F44" s="33"/>
      <c r="G44" s="65"/>
      <c r="H44" s="40"/>
      <c r="J44" s="6"/>
      <c r="K44" s="6"/>
    </row>
    <row r="45" spans="1:11" s="3" customFormat="1" ht="22.5" customHeight="1">
      <c r="A45" s="12">
        <v>2</v>
      </c>
      <c r="B45" s="43" t="s">
        <v>61</v>
      </c>
      <c r="C45" s="90" t="s">
        <v>87</v>
      </c>
      <c r="D45" s="90" t="s">
        <v>89</v>
      </c>
      <c r="E45" s="90" t="s">
        <v>2</v>
      </c>
      <c r="F45" s="10">
        <v>4964.2</v>
      </c>
      <c r="G45" s="10">
        <v>2221.3</v>
      </c>
      <c r="H45" s="40">
        <f t="shared" si="0"/>
        <v>44.74638411022925</v>
      </c>
      <c r="J45" s="6"/>
      <c r="K45" s="6"/>
    </row>
    <row r="46" spans="1:11" s="3" customFormat="1" ht="22.5" customHeight="1">
      <c r="A46" s="12">
        <v>4</v>
      </c>
      <c r="B46" s="43" t="s">
        <v>207</v>
      </c>
      <c r="C46" s="103" t="s">
        <v>222</v>
      </c>
      <c r="D46" s="103" t="s">
        <v>88</v>
      </c>
      <c r="E46" s="90" t="s">
        <v>199</v>
      </c>
      <c r="F46" s="45">
        <v>330.6</v>
      </c>
      <c r="G46" s="46">
        <v>0</v>
      </c>
      <c r="H46" s="40">
        <f t="shared" si="0"/>
        <v>0</v>
      </c>
      <c r="J46" s="6"/>
      <c r="K46" s="6"/>
    </row>
    <row r="47" spans="1:11" s="3" customFormat="1" ht="22.5" customHeight="1">
      <c r="A47" s="12">
        <v>5</v>
      </c>
      <c r="B47" s="43" t="s">
        <v>215</v>
      </c>
      <c r="C47" s="103" t="s">
        <v>222</v>
      </c>
      <c r="D47" s="103" t="s">
        <v>89</v>
      </c>
      <c r="E47" s="90" t="s">
        <v>191</v>
      </c>
      <c r="F47" s="45">
        <v>5906.1</v>
      </c>
      <c r="G47" s="45">
        <v>1952.4</v>
      </c>
      <c r="H47" s="40">
        <f t="shared" si="0"/>
        <v>33.057347488190175</v>
      </c>
      <c r="J47" s="6"/>
      <c r="K47" s="6"/>
    </row>
    <row r="48" spans="1:11" s="3" customFormat="1" ht="22.5" customHeight="1">
      <c r="A48" s="12">
        <v>6</v>
      </c>
      <c r="B48" s="43" t="s">
        <v>62</v>
      </c>
      <c r="C48" s="90" t="s">
        <v>105</v>
      </c>
      <c r="D48" s="90" t="s">
        <v>114</v>
      </c>
      <c r="E48" s="90" t="s">
        <v>30</v>
      </c>
      <c r="F48" s="10">
        <v>49.6</v>
      </c>
      <c r="G48" s="52">
        <v>66</v>
      </c>
      <c r="H48" s="40">
        <f t="shared" si="0"/>
        <v>133.06451612903226</v>
      </c>
      <c r="J48" s="6"/>
      <c r="K48" s="6"/>
    </row>
    <row r="49" spans="1:11" s="3" customFormat="1" ht="22.5" customHeight="1">
      <c r="A49" s="12">
        <v>7</v>
      </c>
      <c r="B49" s="43" t="s">
        <v>63</v>
      </c>
      <c r="C49" s="90" t="s">
        <v>105</v>
      </c>
      <c r="D49" s="90" t="s">
        <v>129</v>
      </c>
      <c r="E49" s="90" t="s">
        <v>25</v>
      </c>
      <c r="F49" s="10">
        <v>66.1</v>
      </c>
      <c r="G49" s="10">
        <v>73.3</v>
      </c>
      <c r="H49" s="40">
        <f t="shared" si="0"/>
        <v>110.89258698940998</v>
      </c>
      <c r="J49" s="6"/>
      <c r="K49" s="6"/>
    </row>
    <row r="50" spans="1:11" s="3" customFormat="1" ht="22.5" customHeight="1">
      <c r="A50" s="12">
        <v>8</v>
      </c>
      <c r="B50" s="43" t="s">
        <v>66</v>
      </c>
      <c r="C50" s="90" t="s">
        <v>97</v>
      </c>
      <c r="D50" s="90" t="s">
        <v>98</v>
      </c>
      <c r="E50" s="90" t="s">
        <v>131</v>
      </c>
      <c r="F50" s="10">
        <v>772.9</v>
      </c>
      <c r="G50" s="52">
        <v>756.4</v>
      </c>
      <c r="H50" s="40">
        <f t="shared" si="0"/>
        <v>97.86518307672402</v>
      </c>
      <c r="J50" s="6"/>
      <c r="K50" s="6"/>
    </row>
    <row r="51" spans="1:11" s="3" customFormat="1" ht="22.5" customHeight="1">
      <c r="A51" s="12">
        <v>9</v>
      </c>
      <c r="B51" s="43" t="s">
        <v>130</v>
      </c>
      <c r="C51" s="90" t="s">
        <v>97</v>
      </c>
      <c r="D51" s="90" t="s">
        <v>102</v>
      </c>
      <c r="E51" s="90" t="s">
        <v>20</v>
      </c>
      <c r="F51" s="10">
        <v>351.8</v>
      </c>
      <c r="G51" s="52">
        <v>297</v>
      </c>
      <c r="H51" s="40">
        <f t="shared" si="0"/>
        <v>84.42296759522455</v>
      </c>
      <c r="J51" s="6"/>
      <c r="K51" s="6"/>
    </row>
    <row r="52" spans="1:11" s="3" customFormat="1" ht="22.5" customHeight="1">
      <c r="A52" s="12">
        <v>10</v>
      </c>
      <c r="B52" s="43" t="s">
        <v>235</v>
      </c>
      <c r="C52" s="90" t="s">
        <v>97</v>
      </c>
      <c r="D52" s="90" t="s">
        <v>103</v>
      </c>
      <c r="E52" s="90" t="s">
        <v>236</v>
      </c>
      <c r="F52" s="10">
        <v>0</v>
      </c>
      <c r="G52" s="52">
        <v>26.5</v>
      </c>
      <c r="H52" s="40">
        <v>0</v>
      </c>
      <c r="J52" s="6"/>
      <c r="K52" s="6"/>
    </row>
    <row r="53" spans="1:11" s="3" customFormat="1" ht="22.5" customHeight="1">
      <c r="A53" s="12">
        <v>11</v>
      </c>
      <c r="B53" s="44" t="s">
        <v>74</v>
      </c>
      <c r="C53" s="90" t="s">
        <v>122</v>
      </c>
      <c r="D53" s="90" t="s">
        <v>98</v>
      </c>
      <c r="E53" s="90" t="s">
        <v>238</v>
      </c>
      <c r="F53" s="10"/>
      <c r="G53" s="52">
        <v>1208.7</v>
      </c>
      <c r="H53" s="40"/>
      <c r="J53" s="6"/>
      <c r="K53" s="6"/>
    </row>
    <row r="54" spans="1:11" s="3" customFormat="1" ht="22.5" customHeight="1">
      <c r="A54" s="12">
        <v>12</v>
      </c>
      <c r="B54" s="43" t="s">
        <v>69</v>
      </c>
      <c r="C54" s="90" t="s">
        <v>110</v>
      </c>
      <c r="D54" s="90" t="s">
        <v>87</v>
      </c>
      <c r="E54" s="90" t="s">
        <v>38</v>
      </c>
      <c r="F54" s="10">
        <v>1249.1</v>
      </c>
      <c r="G54" s="52">
        <v>931</v>
      </c>
      <c r="H54" s="40">
        <f t="shared" si="0"/>
        <v>74.53366423825155</v>
      </c>
      <c r="J54" s="6"/>
      <c r="K54" s="6"/>
    </row>
    <row r="55" spans="1:11" s="3" customFormat="1" ht="22.5" customHeight="1" thickBot="1">
      <c r="A55" s="21">
        <v>13</v>
      </c>
      <c r="B55" s="44" t="s">
        <v>81</v>
      </c>
      <c r="C55" s="98" t="s">
        <v>110</v>
      </c>
      <c r="D55" s="98" t="s">
        <v>114</v>
      </c>
      <c r="E55" s="98" t="s">
        <v>42</v>
      </c>
      <c r="F55" s="61">
        <v>453.1</v>
      </c>
      <c r="G55" s="61">
        <v>383.5</v>
      </c>
      <c r="H55" s="40">
        <f t="shared" si="0"/>
        <v>84.6391525049658</v>
      </c>
      <c r="J55" s="6"/>
      <c r="K55" s="6"/>
    </row>
    <row r="56" spans="1:11" s="4" customFormat="1" ht="24.75" customHeight="1" thickBot="1">
      <c r="A56" s="22">
        <v>2</v>
      </c>
      <c r="B56" s="23" t="s">
        <v>78</v>
      </c>
      <c r="C56" s="104"/>
      <c r="D56" s="104"/>
      <c r="E56" s="32"/>
      <c r="F56" s="62">
        <f>SUM(F45:F55)</f>
        <v>14143.500000000002</v>
      </c>
      <c r="G56" s="73">
        <f>SUM(G45:G55)</f>
        <v>7916.1</v>
      </c>
      <c r="H56" s="40">
        <f t="shared" si="0"/>
        <v>55.96988015696256</v>
      </c>
      <c r="J56" s="6"/>
      <c r="K56" s="130"/>
    </row>
    <row r="57" spans="1:11" s="3" customFormat="1" ht="22.5" customHeight="1">
      <c r="A57" s="13"/>
      <c r="B57" s="13" t="s">
        <v>148</v>
      </c>
      <c r="C57" s="106"/>
      <c r="D57" s="106"/>
      <c r="E57" s="90"/>
      <c r="F57" s="11"/>
      <c r="G57" s="63"/>
      <c r="H57" s="40"/>
      <c r="J57" s="6"/>
      <c r="K57" s="6"/>
    </row>
    <row r="58" spans="1:11" s="3" customFormat="1" ht="22.5" customHeight="1">
      <c r="A58" s="12">
        <v>2</v>
      </c>
      <c r="B58" s="12" t="s">
        <v>61</v>
      </c>
      <c r="C58" s="90" t="s">
        <v>87</v>
      </c>
      <c r="D58" s="90" t="s">
        <v>89</v>
      </c>
      <c r="E58" s="90" t="s">
        <v>7</v>
      </c>
      <c r="F58" s="10">
        <v>2890.3</v>
      </c>
      <c r="G58" s="10">
        <v>1591.7</v>
      </c>
      <c r="H58" s="40">
        <f t="shared" si="0"/>
        <v>55.07040791613327</v>
      </c>
      <c r="J58" s="6"/>
      <c r="K58" s="6"/>
    </row>
    <row r="59" spans="1:11" s="3" customFormat="1" ht="22.5" customHeight="1">
      <c r="A59" s="12">
        <v>3</v>
      </c>
      <c r="B59" s="43" t="s">
        <v>208</v>
      </c>
      <c r="C59" s="103" t="s">
        <v>222</v>
      </c>
      <c r="D59" s="103" t="s">
        <v>88</v>
      </c>
      <c r="E59" s="90" t="s">
        <v>200</v>
      </c>
      <c r="F59" s="45">
        <v>107.7</v>
      </c>
      <c r="G59" s="10">
        <v>14.9</v>
      </c>
      <c r="H59" s="40">
        <f t="shared" si="0"/>
        <v>13.834726090993502</v>
      </c>
      <c r="J59" s="6"/>
      <c r="K59" s="6"/>
    </row>
    <row r="60" spans="1:11" s="3" customFormat="1" ht="22.5" customHeight="1">
      <c r="A60" s="12">
        <v>3</v>
      </c>
      <c r="B60" s="43" t="s">
        <v>216</v>
      </c>
      <c r="C60" s="103" t="s">
        <v>222</v>
      </c>
      <c r="D60" s="103" t="s">
        <v>89</v>
      </c>
      <c r="E60" s="90" t="s">
        <v>192</v>
      </c>
      <c r="F60" s="45">
        <v>3479.9</v>
      </c>
      <c r="G60" s="10">
        <v>1413.1</v>
      </c>
      <c r="H60" s="40">
        <f t="shared" si="0"/>
        <v>40.60748872094025</v>
      </c>
      <c r="J60" s="6"/>
      <c r="K60" s="6"/>
    </row>
    <row r="61" spans="1:11" s="3" customFormat="1" ht="22.5" customHeight="1">
      <c r="A61" s="12">
        <v>4</v>
      </c>
      <c r="B61" s="12" t="s">
        <v>62</v>
      </c>
      <c r="C61" s="90" t="s">
        <v>105</v>
      </c>
      <c r="D61" s="90" t="s">
        <v>90</v>
      </c>
      <c r="E61" s="90" t="s">
        <v>34</v>
      </c>
      <c r="F61" s="10">
        <v>7.5</v>
      </c>
      <c r="G61" s="46">
        <v>5</v>
      </c>
      <c r="H61" s="40">
        <f t="shared" si="0"/>
        <v>66.66666666666666</v>
      </c>
      <c r="J61" s="6"/>
      <c r="K61" s="6"/>
    </row>
    <row r="62" spans="1:11" s="3" customFormat="1" ht="22.5" customHeight="1">
      <c r="A62" s="12">
        <v>5</v>
      </c>
      <c r="B62" s="12" t="s">
        <v>63</v>
      </c>
      <c r="C62" s="90" t="s">
        <v>105</v>
      </c>
      <c r="D62" s="90" t="s">
        <v>87</v>
      </c>
      <c r="E62" s="90" t="s">
        <v>29</v>
      </c>
      <c r="F62" s="10">
        <v>7.5</v>
      </c>
      <c r="G62" s="46">
        <v>5</v>
      </c>
      <c r="H62" s="40">
        <f t="shared" si="0"/>
        <v>66.66666666666666</v>
      </c>
      <c r="J62" s="6"/>
      <c r="K62" s="6"/>
    </row>
    <row r="63" spans="1:11" s="3" customFormat="1" ht="22.5" customHeight="1">
      <c r="A63" s="12">
        <v>6</v>
      </c>
      <c r="B63" s="12" t="s">
        <v>75</v>
      </c>
      <c r="C63" s="90" t="s">
        <v>97</v>
      </c>
      <c r="D63" s="90" t="s">
        <v>98</v>
      </c>
      <c r="E63" s="90" t="s">
        <v>14</v>
      </c>
      <c r="F63" s="10">
        <v>8715.1</v>
      </c>
      <c r="G63" s="10">
        <v>460.2</v>
      </c>
      <c r="H63" s="40">
        <f t="shared" si="0"/>
        <v>5.280490183704146</v>
      </c>
      <c r="J63" s="6"/>
      <c r="K63" s="6"/>
    </row>
    <row r="64" spans="1:11" s="3" customFormat="1" ht="22.5" customHeight="1" thickBot="1">
      <c r="A64" s="21">
        <v>7</v>
      </c>
      <c r="B64" s="21" t="s">
        <v>115</v>
      </c>
      <c r="C64" s="98" t="s">
        <v>110</v>
      </c>
      <c r="D64" s="98" t="s">
        <v>87</v>
      </c>
      <c r="E64" s="98" t="s">
        <v>83</v>
      </c>
      <c r="F64" s="61">
        <v>624.5</v>
      </c>
      <c r="G64" s="61">
        <v>594.5</v>
      </c>
      <c r="H64" s="40">
        <f t="shared" si="0"/>
        <v>95.19615692554044</v>
      </c>
      <c r="J64" s="6"/>
      <c r="K64" s="6"/>
    </row>
    <row r="65" spans="1:11" s="4" customFormat="1" ht="22.5" customHeight="1" thickBot="1">
      <c r="A65" s="22">
        <v>3</v>
      </c>
      <c r="B65" s="23" t="s">
        <v>171</v>
      </c>
      <c r="C65" s="104"/>
      <c r="D65" s="104"/>
      <c r="E65" s="31"/>
      <c r="F65" s="62">
        <f>SUM(F58:F64)</f>
        <v>15832.5</v>
      </c>
      <c r="G65" s="74">
        <f>SUM(G58:G64)</f>
        <v>4084.3999999999996</v>
      </c>
      <c r="H65" s="40">
        <f t="shared" si="0"/>
        <v>25.797568293068053</v>
      </c>
      <c r="J65" s="6"/>
      <c r="K65" s="130"/>
    </row>
    <row r="66" spans="1:11" s="4" customFormat="1" ht="22.5" customHeight="1">
      <c r="A66" s="125"/>
      <c r="B66" s="126"/>
      <c r="C66" s="127"/>
      <c r="D66" s="127"/>
      <c r="E66" s="134"/>
      <c r="F66" s="128"/>
      <c r="G66" s="72"/>
      <c r="H66" s="40"/>
      <c r="J66" s="6"/>
      <c r="K66" s="130"/>
    </row>
    <row r="67" spans="1:11" s="3" customFormat="1" ht="22.5" customHeight="1">
      <c r="A67" s="25"/>
      <c r="B67" s="25" t="s">
        <v>147</v>
      </c>
      <c r="C67" s="102"/>
      <c r="D67" s="102"/>
      <c r="E67" s="94"/>
      <c r="F67" s="33"/>
      <c r="G67" s="72"/>
      <c r="H67" s="40"/>
      <c r="J67" s="6"/>
      <c r="K67" s="6"/>
    </row>
    <row r="68" spans="1:11" s="3" customFormat="1" ht="22.5" customHeight="1">
      <c r="A68" s="12">
        <v>2</v>
      </c>
      <c r="B68" s="12" t="s">
        <v>61</v>
      </c>
      <c r="C68" s="90" t="s">
        <v>87</v>
      </c>
      <c r="D68" s="90" t="s">
        <v>89</v>
      </c>
      <c r="E68" s="90" t="s">
        <v>4</v>
      </c>
      <c r="F68" s="10">
        <v>3597.8</v>
      </c>
      <c r="G68" s="65">
        <v>1454.5</v>
      </c>
      <c r="H68" s="40">
        <f aca="true" t="shared" si="1" ref="H68:H110">G68/F68*100</f>
        <v>40.42748346211574</v>
      </c>
      <c r="J68" s="6"/>
      <c r="K68" s="6"/>
    </row>
    <row r="69" spans="1:11" s="3" customFormat="1" ht="22.5" customHeight="1">
      <c r="A69" s="12">
        <v>6</v>
      </c>
      <c r="B69" s="43" t="s">
        <v>211</v>
      </c>
      <c r="C69" s="103" t="s">
        <v>222</v>
      </c>
      <c r="D69" s="103" t="s">
        <v>88</v>
      </c>
      <c r="E69" s="90" t="s">
        <v>203</v>
      </c>
      <c r="F69" s="45">
        <v>54.8</v>
      </c>
      <c r="G69" s="10">
        <v>10.5</v>
      </c>
      <c r="H69" s="40">
        <f t="shared" si="1"/>
        <v>19.16058394160584</v>
      </c>
      <c r="J69" s="6"/>
      <c r="K69" s="6"/>
    </row>
    <row r="70" spans="1:11" s="3" customFormat="1" ht="22.5" customHeight="1">
      <c r="A70" s="12">
        <v>4</v>
      </c>
      <c r="B70" s="43" t="s">
        <v>217</v>
      </c>
      <c r="C70" s="103" t="s">
        <v>222</v>
      </c>
      <c r="D70" s="103" t="s">
        <v>89</v>
      </c>
      <c r="E70" s="90" t="s">
        <v>193</v>
      </c>
      <c r="F70" s="46">
        <v>3834</v>
      </c>
      <c r="G70" s="10">
        <v>1568.6</v>
      </c>
      <c r="H70" s="40">
        <f t="shared" si="1"/>
        <v>40.912884715701615</v>
      </c>
      <c r="J70" s="6"/>
      <c r="K70" s="6"/>
    </row>
    <row r="71" spans="1:11" s="3" customFormat="1" ht="22.5" customHeight="1">
      <c r="A71" s="12">
        <v>4</v>
      </c>
      <c r="B71" s="12" t="s">
        <v>62</v>
      </c>
      <c r="C71" s="90" t="s">
        <v>105</v>
      </c>
      <c r="D71" s="90" t="s">
        <v>114</v>
      </c>
      <c r="E71" s="90" t="s">
        <v>32</v>
      </c>
      <c r="F71" s="10">
        <v>67.6</v>
      </c>
      <c r="G71" s="45">
        <v>0</v>
      </c>
      <c r="H71" s="40">
        <f t="shared" si="1"/>
        <v>0</v>
      </c>
      <c r="J71" s="6"/>
      <c r="K71" s="6"/>
    </row>
    <row r="72" spans="1:11" s="3" customFormat="1" ht="22.5" customHeight="1">
      <c r="A72" s="12">
        <v>5</v>
      </c>
      <c r="B72" s="12" t="s">
        <v>63</v>
      </c>
      <c r="C72" s="90" t="s">
        <v>105</v>
      </c>
      <c r="D72" s="90" t="s">
        <v>111</v>
      </c>
      <c r="E72" s="90" t="s">
        <v>27</v>
      </c>
      <c r="F72" s="10">
        <v>67.6</v>
      </c>
      <c r="G72" s="45">
        <v>0</v>
      </c>
      <c r="H72" s="40">
        <f t="shared" si="1"/>
        <v>0</v>
      </c>
      <c r="J72" s="6"/>
      <c r="K72" s="6"/>
    </row>
    <row r="73" spans="1:11" s="3" customFormat="1" ht="22.5" customHeight="1">
      <c r="A73" s="12">
        <v>6</v>
      </c>
      <c r="B73" s="12" t="s">
        <v>66</v>
      </c>
      <c r="C73" s="90" t="s">
        <v>97</v>
      </c>
      <c r="D73" s="90" t="s">
        <v>98</v>
      </c>
      <c r="E73" s="90" t="s">
        <v>15</v>
      </c>
      <c r="F73" s="10">
        <v>2920.2</v>
      </c>
      <c r="G73" s="10">
        <v>1018.5</v>
      </c>
      <c r="H73" s="40">
        <f t="shared" si="1"/>
        <v>34.87774809944524</v>
      </c>
      <c r="J73" s="6"/>
      <c r="K73" s="6"/>
    </row>
    <row r="74" spans="1:11" s="3" customFormat="1" ht="22.5" customHeight="1">
      <c r="A74" s="12">
        <v>7</v>
      </c>
      <c r="B74" s="12" t="s">
        <v>135</v>
      </c>
      <c r="C74" s="90" t="s">
        <v>97</v>
      </c>
      <c r="D74" s="90" t="s">
        <v>102</v>
      </c>
      <c r="E74" s="90" t="s">
        <v>136</v>
      </c>
      <c r="F74" s="10">
        <v>333.9</v>
      </c>
      <c r="G74" s="10">
        <v>733.2</v>
      </c>
      <c r="H74" s="40">
        <f t="shared" si="1"/>
        <v>219.58670260557054</v>
      </c>
      <c r="J74" s="6"/>
      <c r="K74" s="6"/>
    </row>
    <row r="75" spans="1:11" s="3" customFormat="1" ht="22.5" customHeight="1" thickBot="1">
      <c r="A75" s="21">
        <v>8</v>
      </c>
      <c r="B75" s="21" t="s">
        <v>74</v>
      </c>
      <c r="C75" s="98" t="s">
        <v>122</v>
      </c>
      <c r="D75" s="98" t="s">
        <v>98</v>
      </c>
      <c r="E75" s="107" t="s">
        <v>123</v>
      </c>
      <c r="F75" s="61"/>
      <c r="G75" s="61">
        <v>589.3</v>
      </c>
      <c r="H75" s="40"/>
      <c r="J75" s="6"/>
      <c r="K75" s="6"/>
    </row>
    <row r="76" spans="1:11" s="4" customFormat="1" ht="22.5" customHeight="1" thickBot="1">
      <c r="A76" s="22">
        <v>4</v>
      </c>
      <c r="B76" s="23" t="s">
        <v>172</v>
      </c>
      <c r="C76" s="104"/>
      <c r="D76" s="104"/>
      <c r="E76" s="32"/>
      <c r="F76" s="62">
        <f>SUM(F68:F75)</f>
        <v>10875.9</v>
      </c>
      <c r="G76" s="73">
        <f>SUM(G68:G75)</f>
        <v>5374.6</v>
      </c>
      <c r="H76" s="40">
        <f t="shared" si="1"/>
        <v>49.417519469653094</v>
      </c>
      <c r="J76" s="6"/>
      <c r="K76" s="130"/>
    </row>
    <row r="77" spans="1:11" s="3" customFormat="1" ht="22.5" customHeight="1">
      <c r="A77" s="13"/>
      <c r="B77" s="13" t="s">
        <v>146</v>
      </c>
      <c r="C77" s="106"/>
      <c r="D77" s="106"/>
      <c r="E77" s="90"/>
      <c r="F77" s="11"/>
      <c r="G77" s="65"/>
      <c r="H77" s="40"/>
      <c r="J77" s="6"/>
      <c r="K77" s="6"/>
    </row>
    <row r="78" spans="1:11" s="3" customFormat="1" ht="22.5" customHeight="1">
      <c r="A78" s="12">
        <v>2</v>
      </c>
      <c r="B78" s="12" t="s">
        <v>61</v>
      </c>
      <c r="C78" s="103" t="s">
        <v>87</v>
      </c>
      <c r="D78" s="103" t="s">
        <v>89</v>
      </c>
      <c r="E78" s="90" t="s">
        <v>8</v>
      </c>
      <c r="F78" s="10">
        <v>1639.6</v>
      </c>
      <c r="G78" s="10">
        <v>1088.6</v>
      </c>
      <c r="H78" s="40">
        <f t="shared" si="1"/>
        <v>66.39424249817029</v>
      </c>
      <c r="J78" s="6"/>
      <c r="K78" s="6"/>
    </row>
    <row r="79" spans="1:11" s="3" customFormat="1" ht="22.5" customHeight="1">
      <c r="A79" s="12">
        <v>4</v>
      </c>
      <c r="B79" s="43" t="s">
        <v>209</v>
      </c>
      <c r="C79" s="103" t="s">
        <v>222</v>
      </c>
      <c r="D79" s="103" t="s">
        <v>88</v>
      </c>
      <c r="E79" s="90" t="s">
        <v>201</v>
      </c>
      <c r="F79" s="45">
        <v>397.1</v>
      </c>
      <c r="G79" s="45">
        <v>6.5</v>
      </c>
      <c r="H79" s="40">
        <f t="shared" si="1"/>
        <v>1.6368672878368167</v>
      </c>
      <c r="J79" s="6"/>
      <c r="K79" s="6"/>
    </row>
    <row r="80" spans="1:11" s="3" customFormat="1" ht="22.5" customHeight="1">
      <c r="A80" s="12">
        <v>5</v>
      </c>
      <c r="B80" s="43" t="s">
        <v>218</v>
      </c>
      <c r="C80" s="103" t="s">
        <v>222</v>
      </c>
      <c r="D80" s="103" t="s">
        <v>89</v>
      </c>
      <c r="E80" s="90" t="s">
        <v>195</v>
      </c>
      <c r="F80" s="45">
        <v>1840.2</v>
      </c>
      <c r="G80" s="45">
        <v>965.9</v>
      </c>
      <c r="H80" s="40">
        <f t="shared" si="1"/>
        <v>52.48885990653189</v>
      </c>
      <c r="J80" s="6"/>
      <c r="K80" s="6"/>
    </row>
    <row r="81" spans="1:11" s="3" customFormat="1" ht="22.5" customHeight="1">
      <c r="A81" s="12">
        <v>4</v>
      </c>
      <c r="B81" s="12" t="s">
        <v>62</v>
      </c>
      <c r="C81" s="103" t="s">
        <v>105</v>
      </c>
      <c r="D81" s="103" t="s">
        <v>114</v>
      </c>
      <c r="E81" s="90" t="s">
        <v>33</v>
      </c>
      <c r="F81" s="10"/>
      <c r="G81" s="52">
        <v>30</v>
      </c>
      <c r="H81" s="40"/>
      <c r="J81" s="6"/>
      <c r="K81" s="6"/>
    </row>
    <row r="82" spans="1:11" s="3" customFormat="1" ht="22.5" customHeight="1">
      <c r="A82" s="12">
        <v>5</v>
      </c>
      <c r="B82" s="12" t="s">
        <v>75</v>
      </c>
      <c r="C82" s="103" t="s">
        <v>97</v>
      </c>
      <c r="D82" s="103" t="s">
        <v>98</v>
      </c>
      <c r="E82" s="90" t="s">
        <v>137</v>
      </c>
      <c r="F82" s="10">
        <v>208.6</v>
      </c>
      <c r="G82" s="10">
        <v>209.1</v>
      </c>
      <c r="H82" s="40">
        <f t="shared" si="1"/>
        <v>100.23969319271333</v>
      </c>
      <c r="J82" s="6"/>
      <c r="K82" s="6"/>
    </row>
    <row r="83" spans="1:11" s="3" customFormat="1" ht="22.5" customHeight="1">
      <c r="A83" s="12">
        <v>6</v>
      </c>
      <c r="B83" s="12" t="s">
        <v>116</v>
      </c>
      <c r="C83" s="103" t="s">
        <v>105</v>
      </c>
      <c r="D83" s="103" t="s">
        <v>117</v>
      </c>
      <c r="E83" s="91" t="s">
        <v>84</v>
      </c>
      <c r="F83" s="52">
        <v>30</v>
      </c>
      <c r="G83" s="52"/>
      <c r="H83" s="40">
        <f t="shared" si="1"/>
        <v>0</v>
      </c>
      <c r="J83" s="6"/>
      <c r="K83" s="6"/>
    </row>
    <row r="84" spans="1:11" s="3" customFormat="1" ht="22.5" customHeight="1">
      <c r="A84" s="12">
        <v>7</v>
      </c>
      <c r="B84" s="12" t="s">
        <v>118</v>
      </c>
      <c r="C84" s="103" t="s">
        <v>97</v>
      </c>
      <c r="D84" s="103" t="s">
        <v>102</v>
      </c>
      <c r="E84" s="91" t="s">
        <v>119</v>
      </c>
      <c r="F84" s="52"/>
      <c r="G84" s="52">
        <v>50</v>
      </c>
      <c r="H84" s="40"/>
      <c r="J84" s="6"/>
      <c r="K84" s="6"/>
    </row>
    <row r="85" spans="1:11" s="3" customFormat="1" ht="22.5" customHeight="1" thickBot="1">
      <c r="A85" s="21">
        <v>8</v>
      </c>
      <c r="B85" s="21" t="s">
        <v>120</v>
      </c>
      <c r="C85" s="109" t="s">
        <v>97</v>
      </c>
      <c r="D85" s="109" t="s">
        <v>103</v>
      </c>
      <c r="E85" s="99" t="s">
        <v>121</v>
      </c>
      <c r="F85" s="61"/>
      <c r="G85" s="61"/>
      <c r="H85" s="40"/>
      <c r="J85" s="6"/>
      <c r="K85" s="6"/>
    </row>
    <row r="86" spans="1:11" s="4" customFormat="1" ht="22.5" customHeight="1" thickBot="1">
      <c r="A86" s="22">
        <v>5</v>
      </c>
      <c r="B86" s="23" t="s">
        <v>79</v>
      </c>
      <c r="C86" s="104"/>
      <c r="D86" s="104"/>
      <c r="E86" s="32"/>
      <c r="F86" s="68">
        <f>SUM(F78:F85)</f>
        <v>4115.5</v>
      </c>
      <c r="G86" s="68">
        <f>SUM(G78:G85)</f>
        <v>2350.1</v>
      </c>
      <c r="H86" s="40">
        <f t="shared" si="1"/>
        <v>57.10363260843153</v>
      </c>
      <c r="J86" s="130"/>
      <c r="K86" s="130"/>
    </row>
    <row r="87" spans="1:11" s="4" customFormat="1" ht="22.5" customHeight="1">
      <c r="A87" s="25"/>
      <c r="B87" s="25" t="s">
        <v>145</v>
      </c>
      <c r="C87" s="102"/>
      <c r="D87" s="102"/>
      <c r="E87" s="105"/>
      <c r="F87" s="30"/>
      <c r="G87" s="66"/>
      <c r="H87" s="40"/>
      <c r="J87" s="130"/>
      <c r="K87" s="130"/>
    </row>
    <row r="88" spans="1:11" s="3" customFormat="1" ht="22.5" customHeight="1">
      <c r="A88" s="14">
        <v>3</v>
      </c>
      <c r="B88" s="12" t="s">
        <v>61</v>
      </c>
      <c r="C88" s="103" t="s">
        <v>87</v>
      </c>
      <c r="D88" s="103" t="s">
        <v>89</v>
      </c>
      <c r="E88" s="90" t="s">
        <v>3</v>
      </c>
      <c r="F88" s="10">
        <v>4572.3</v>
      </c>
      <c r="G88" s="10">
        <v>2565.7</v>
      </c>
      <c r="H88" s="40">
        <f t="shared" si="1"/>
        <v>56.11399077050937</v>
      </c>
      <c r="J88" s="6"/>
      <c r="K88" s="6"/>
    </row>
    <row r="89" spans="1:11" s="3" customFormat="1" ht="22.5" customHeight="1">
      <c r="A89" s="12">
        <v>5</v>
      </c>
      <c r="B89" s="43" t="s">
        <v>210</v>
      </c>
      <c r="C89" s="103" t="s">
        <v>222</v>
      </c>
      <c r="D89" s="106" t="s">
        <v>88</v>
      </c>
      <c r="E89" s="90" t="s">
        <v>202</v>
      </c>
      <c r="F89" s="45">
        <v>92.2</v>
      </c>
      <c r="G89" s="45">
        <v>0</v>
      </c>
      <c r="H89" s="40">
        <f t="shared" si="1"/>
        <v>0</v>
      </c>
      <c r="J89" s="6"/>
      <c r="K89" s="6"/>
    </row>
    <row r="90" spans="1:11" s="3" customFormat="1" ht="22.5" customHeight="1">
      <c r="A90" s="12">
        <v>6</v>
      </c>
      <c r="B90" s="43" t="s">
        <v>219</v>
      </c>
      <c r="C90" s="103" t="s">
        <v>222</v>
      </c>
      <c r="D90" s="103" t="s">
        <v>89</v>
      </c>
      <c r="E90" s="90" t="s">
        <v>196</v>
      </c>
      <c r="F90" s="45">
        <v>4269.1</v>
      </c>
      <c r="G90" s="45">
        <v>2215.1</v>
      </c>
      <c r="H90" s="40">
        <f t="shared" si="1"/>
        <v>51.886814551076334</v>
      </c>
      <c r="J90" s="6"/>
      <c r="K90" s="6"/>
    </row>
    <row r="91" spans="1:11" s="3" customFormat="1" ht="22.5" customHeight="1">
      <c r="A91" s="14">
        <v>5</v>
      </c>
      <c r="B91" s="12" t="s">
        <v>62</v>
      </c>
      <c r="C91" s="103" t="s">
        <v>105</v>
      </c>
      <c r="D91" s="103" t="s">
        <v>114</v>
      </c>
      <c r="E91" s="90" t="s">
        <v>31</v>
      </c>
      <c r="F91" s="10">
        <v>16.5</v>
      </c>
      <c r="G91" s="52">
        <v>10</v>
      </c>
      <c r="H91" s="40">
        <f t="shared" si="1"/>
        <v>60.60606060606061</v>
      </c>
      <c r="J91" s="6"/>
      <c r="K91" s="6"/>
    </row>
    <row r="92" spans="1:11" s="3" customFormat="1" ht="22.5" customHeight="1">
      <c r="A92" s="12">
        <v>6</v>
      </c>
      <c r="B92" s="12" t="s">
        <v>63</v>
      </c>
      <c r="C92" s="103" t="s">
        <v>105</v>
      </c>
      <c r="D92" s="103" t="s">
        <v>111</v>
      </c>
      <c r="E92" s="90" t="s">
        <v>26</v>
      </c>
      <c r="F92" s="10">
        <v>16.5</v>
      </c>
      <c r="G92" s="52">
        <v>10</v>
      </c>
      <c r="H92" s="40">
        <f t="shared" si="1"/>
        <v>60.60606060606061</v>
      </c>
      <c r="J92" s="6"/>
      <c r="K92" s="6"/>
    </row>
    <row r="93" spans="1:11" s="3" customFormat="1" ht="22.5" customHeight="1">
      <c r="A93" s="14">
        <v>7</v>
      </c>
      <c r="B93" s="12" t="s">
        <v>75</v>
      </c>
      <c r="C93" s="103" t="s">
        <v>97</v>
      </c>
      <c r="D93" s="103" t="s">
        <v>98</v>
      </c>
      <c r="E93" s="90" t="s">
        <v>16</v>
      </c>
      <c r="F93" s="52">
        <v>1681</v>
      </c>
      <c r="G93" s="52">
        <v>784.8</v>
      </c>
      <c r="H93" s="40">
        <f t="shared" si="1"/>
        <v>46.68649613325401</v>
      </c>
      <c r="J93" s="6"/>
      <c r="K93" s="6"/>
    </row>
    <row r="94" spans="1:11" s="3" customFormat="1" ht="22.5" customHeight="1">
      <c r="A94" s="21">
        <v>8</v>
      </c>
      <c r="B94" s="21" t="s">
        <v>74</v>
      </c>
      <c r="C94" s="109" t="s">
        <v>122</v>
      </c>
      <c r="D94" s="109" t="s">
        <v>98</v>
      </c>
      <c r="E94" s="99" t="s">
        <v>167</v>
      </c>
      <c r="F94" s="10"/>
      <c r="G94" s="10">
        <v>166.6</v>
      </c>
      <c r="H94" s="40"/>
      <c r="J94" s="6"/>
      <c r="K94" s="6"/>
    </row>
    <row r="95" spans="1:11" s="3" customFormat="1" ht="22.5" customHeight="1" thickBot="1">
      <c r="A95" s="21">
        <v>8</v>
      </c>
      <c r="B95" s="21" t="s">
        <v>72</v>
      </c>
      <c r="C95" s="109" t="s">
        <v>110</v>
      </c>
      <c r="D95" s="109" t="s">
        <v>87</v>
      </c>
      <c r="E95" s="98" t="s">
        <v>39</v>
      </c>
      <c r="F95" s="61">
        <v>2248.3</v>
      </c>
      <c r="G95" s="61">
        <v>1419.3</v>
      </c>
      <c r="H95" s="40">
        <f t="shared" si="1"/>
        <v>63.12769648178623</v>
      </c>
      <c r="J95" s="6"/>
      <c r="K95" s="6"/>
    </row>
    <row r="96" spans="1:11" s="4" customFormat="1" ht="24.75" customHeight="1" thickBot="1">
      <c r="A96" s="22">
        <v>6</v>
      </c>
      <c r="B96" s="23" t="s">
        <v>173</v>
      </c>
      <c r="C96" s="104"/>
      <c r="D96" s="110"/>
      <c r="E96" s="69"/>
      <c r="F96" s="68">
        <f>SUM(F88:F95)</f>
        <v>12895.900000000001</v>
      </c>
      <c r="G96" s="68">
        <f>SUM(G88:G95)</f>
        <v>7171.5</v>
      </c>
      <c r="H96" s="40">
        <f t="shared" si="1"/>
        <v>55.610697973774606</v>
      </c>
      <c r="J96" s="130"/>
      <c r="K96" s="130"/>
    </row>
    <row r="97" spans="1:11" s="4" customFormat="1" ht="24.75" customHeight="1">
      <c r="A97" s="125"/>
      <c r="B97" s="126"/>
      <c r="C97" s="127"/>
      <c r="D97" s="135"/>
      <c r="E97" s="136"/>
      <c r="F97" s="129"/>
      <c r="G97" s="129"/>
      <c r="H97" s="40"/>
      <c r="J97" s="130"/>
      <c r="K97" s="130"/>
    </row>
    <row r="98" spans="1:11" s="4" customFormat="1" ht="24.75" customHeight="1">
      <c r="A98" s="13"/>
      <c r="B98" s="8"/>
      <c r="C98" s="106"/>
      <c r="D98" s="106"/>
      <c r="E98" s="137"/>
      <c r="F98" s="63"/>
      <c r="G98" s="63"/>
      <c r="H98" s="40"/>
      <c r="J98" s="130"/>
      <c r="K98" s="130"/>
    </row>
    <row r="99" spans="1:11" s="4" customFormat="1" ht="24.75" customHeight="1">
      <c r="A99" s="13"/>
      <c r="B99" s="8"/>
      <c r="C99" s="106"/>
      <c r="D99" s="106"/>
      <c r="E99" s="137"/>
      <c r="F99" s="63"/>
      <c r="G99" s="63"/>
      <c r="H99" s="40"/>
      <c r="J99" s="130"/>
      <c r="K99" s="130"/>
    </row>
    <row r="100" spans="1:11" s="4" customFormat="1" ht="24.75" customHeight="1">
      <c r="A100" s="13"/>
      <c r="B100" s="8"/>
      <c r="C100" s="106"/>
      <c r="D100" s="106"/>
      <c r="E100" s="137"/>
      <c r="F100" s="63"/>
      <c r="G100" s="63"/>
      <c r="H100" s="40"/>
      <c r="J100" s="130"/>
      <c r="K100" s="130"/>
    </row>
    <row r="101" spans="1:11" s="4" customFormat="1" ht="20.25" customHeight="1">
      <c r="A101" s="25"/>
      <c r="B101" s="25" t="s">
        <v>144</v>
      </c>
      <c r="C101" s="102"/>
      <c r="D101" s="102"/>
      <c r="E101" s="105"/>
      <c r="F101" s="30"/>
      <c r="G101" s="66"/>
      <c r="H101" s="40"/>
      <c r="J101" s="130"/>
      <c r="K101" s="130"/>
    </row>
    <row r="102" spans="1:11" s="3" customFormat="1" ht="21.75" customHeight="1">
      <c r="A102" s="12">
        <v>2</v>
      </c>
      <c r="B102" s="12" t="s">
        <v>61</v>
      </c>
      <c r="C102" s="103" t="s">
        <v>87</v>
      </c>
      <c r="D102" s="103" t="s">
        <v>89</v>
      </c>
      <c r="E102" s="90" t="s">
        <v>6</v>
      </c>
      <c r="F102" s="138">
        <v>2201</v>
      </c>
      <c r="G102" s="52">
        <v>1445.7</v>
      </c>
      <c r="H102" s="40">
        <f t="shared" si="1"/>
        <v>65.68378009995457</v>
      </c>
      <c r="J102" s="6"/>
      <c r="K102" s="6"/>
    </row>
    <row r="103" spans="1:11" s="3" customFormat="1" ht="21.75" customHeight="1">
      <c r="A103" s="21">
        <v>8</v>
      </c>
      <c r="B103" s="44" t="s">
        <v>213</v>
      </c>
      <c r="C103" s="109" t="s">
        <v>222</v>
      </c>
      <c r="D103" s="111" t="s">
        <v>88</v>
      </c>
      <c r="E103" s="98" t="s">
        <v>205</v>
      </c>
      <c r="F103" s="48">
        <v>923.2</v>
      </c>
      <c r="G103" s="131">
        <v>11</v>
      </c>
      <c r="H103" s="40">
        <f t="shared" si="1"/>
        <v>1.1915077989601386</v>
      </c>
      <c r="J103" s="6"/>
      <c r="K103" s="6"/>
    </row>
    <row r="104" spans="1:11" s="3" customFormat="1" ht="21.75" customHeight="1">
      <c r="A104" s="12">
        <v>7</v>
      </c>
      <c r="B104" s="43" t="s">
        <v>220</v>
      </c>
      <c r="C104" s="103" t="s">
        <v>222</v>
      </c>
      <c r="D104" s="103" t="s">
        <v>89</v>
      </c>
      <c r="E104" s="90" t="s">
        <v>197</v>
      </c>
      <c r="F104" s="45">
        <v>1600.6</v>
      </c>
      <c r="G104" s="46">
        <v>2213.7</v>
      </c>
      <c r="H104" s="40">
        <f t="shared" si="1"/>
        <v>138.30438585530428</v>
      </c>
      <c r="J104" s="6"/>
      <c r="K104" s="6"/>
    </row>
    <row r="105" spans="1:11" s="3" customFormat="1" ht="21.75" customHeight="1">
      <c r="A105" s="12">
        <v>4</v>
      </c>
      <c r="B105" s="12" t="s">
        <v>62</v>
      </c>
      <c r="C105" s="103" t="s">
        <v>105</v>
      </c>
      <c r="D105" s="103" t="s">
        <v>117</v>
      </c>
      <c r="E105" s="90" t="s">
        <v>44</v>
      </c>
      <c r="F105" s="52">
        <v>33</v>
      </c>
      <c r="G105" s="52">
        <v>33</v>
      </c>
      <c r="H105" s="40">
        <f t="shared" si="1"/>
        <v>100</v>
      </c>
      <c r="J105" s="6"/>
      <c r="K105" s="6"/>
    </row>
    <row r="106" spans="1:11" s="3" customFormat="1" ht="21.75" customHeight="1">
      <c r="A106" s="12">
        <v>5</v>
      </c>
      <c r="B106" s="18" t="s">
        <v>66</v>
      </c>
      <c r="C106" s="112" t="s">
        <v>97</v>
      </c>
      <c r="D106" s="112" t="s">
        <v>98</v>
      </c>
      <c r="E106" s="96" t="s">
        <v>17</v>
      </c>
      <c r="F106" s="10">
        <v>727.6</v>
      </c>
      <c r="G106" s="10">
        <v>729.6</v>
      </c>
      <c r="H106" s="40">
        <f t="shared" si="1"/>
        <v>100.27487630566245</v>
      </c>
      <c r="J106" s="6"/>
      <c r="K106" s="6"/>
    </row>
    <row r="107" spans="1:11" s="3" customFormat="1" ht="21.75" customHeight="1">
      <c r="A107" s="12">
        <v>6</v>
      </c>
      <c r="B107" s="18" t="s">
        <v>73</v>
      </c>
      <c r="C107" s="112" t="s">
        <v>97</v>
      </c>
      <c r="D107" s="112" t="s">
        <v>100</v>
      </c>
      <c r="E107" s="96" t="s">
        <v>19</v>
      </c>
      <c r="F107" s="52">
        <v>4700</v>
      </c>
      <c r="G107" s="52">
        <v>3954.7</v>
      </c>
      <c r="H107" s="40">
        <f t="shared" si="1"/>
        <v>84.14255319148936</v>
      </c>
      <c r="J107" s="6"/>
      <c r="K107" s="6"/>
    </row>
    <row r="108" spans="1:11" s="3" customFormat="1" ht="21.75" customHeight="1">
      <c r="A108" s="12">
        <v>7</v>
      </c>
      <c r="B108" s="19" t="s">
        <v>126</v>
      </c>
      <c r="C108" s="112" t="s">
        <v>97</v>
      </c>
      <c r="D108" s="112" t="s">
        <v>102</v>
      </c>
      <c r="E108" s="96" t="s">
        <v>164</v>
      </c>
      <c r="F108" s="10">
        <v>459.2</v>
      </c>
      <c r="G108" s="52">
        <v>440</v>
      </c>
      <c r="H108" s="40">
        <f t="shared" si="1"/>
        <v>95.81881533101046</v>
      </c>
      <c r="J108" s="6"/>
      <c r="K108" s="6"/>
    </row>
    <row r="109" spans="1:11" s="3" customFormat="1" ht="21.75" customHeight="1" thickBot="1">
      <c r="A109" s="21">
        <v>8</v>
      </c>
      <c r="B109" s="24" t="s">
        <v>74</v>
      </c>
      <c r="C109" s="113" t="s">
        <v>122</v>
      </c>
      <c r="D109" s="113" t="s">
        <v>98</v>
      </c>
      <c r="E109" s="107" t="s">
        <v>82</v>
      </c>
      <c r="F109" s="61"/>
      <c r="G109" s="61">
        <v>0.6</v>
      </c>
      <c r="H109" s="40"/>
      <c r="J109" s="6"/>
      <c r="K109" s="6"/>
    </row>
    <row r="110" spans="1:11" s="4" customFormat="1" ht="24.75" customHeight="1" thickBot="1">
      <c r="A110" s="22">
        <v>7</v>
      </c>
      <c r="B110" s="23" t="s">
        <v>174</v>
      </c>
      <c r="C110" s="104"/>
      <c r="D110" s="104"/>
      <c r="E110" s="32"/>
      <c r="F110" s="68">
        <f>SUM(F102:F109)</f>
        <v>10644.6</v>
      </c>
      <c r="G110" s="67">
        <f>SUM(G102:G109)</f>
        <v>8828.300000000001</v>
      </c>
      <c r="H110" s="40">
        <f t="shared" si="1"/>
        <v>82.93688818743777</v>
      </c>
      <c r="J110" s="130"/>
      <c r="K110" s="130"/>
    </row>
    <row r="111" spans="1:11" s="4" customFormat="1" ht="15.75" customHeight="1">
      <c r="A111" s="13"/>
      <c r="B111" s="13" t="s">
        <v>143</v>
      </c>
      <c r="C111" s="106"/>
      <c r="D111" s="106"/>
      <c r="E111" s="108"/>
      <c r="F111" s="28"/>
      <c r="G111" s="48"/>
      <c r="H111" s="40"/>
      <c r="J111" s="130"/>
      <c r="K111" s="130"/>
    </row>
    <row r="112" spans="1:11" s="3" customFormat="1" ht="24.75" customHeight="1">
      <c r="A112" s="14">
        <v>3</v>
      </c>
      <c r="B112" s="12" t="s">
        <v>61</v>
      </c>
      <c r="C112" s="103" t="s">
        <v>87</v>
      </c>
      <c r="D112" s="103" t="s">
        <v>89</v>
      </c>
      <c r="E112" s="90" t="s">
        <v>5</v>
      </c>
      <c r="F112" s="10">
        <v>4170.8</v>
      </c>
      <c r="G112" s="52">
        <v>2203.4</v>
      </c>
      <c r="H112" s="40">
        <f aca="true" t="shared" si="2" ref="H112:H134">G112/F112*100</f>
        <v>52.82919344010742</v>
      </c>
      <c r="J112" s="6"/>
      <c r="K112" s="6"/>
    </row>
    <row r="113" spans="1:8" ht="24.75" customHeight="1">
      <c r="A113" s="12">
        <v>7</v>
      </c>
      <c r="B113" s="43" t="s">
        <v>212</v>
      </c>
      <c r="C113" s="103" t="s">
        <v>222</v>
      </c>
      <c r="D113" s="103" t="s">
        <v>88</v>
      </c>
      <c r="E113" s="90" t="s">
        <v>204</v>
      </c>
      <c r="F113" s="45">
        <v>32.4</v>
      </c>
      <c r="G113" s="132">
        <v>4</v>
      </c>
      <c r="H113" s="40">
        <f t="shared" si="2"/>
        <v>12.34567901234568</v>
      </c>
    </row>
    <row r="114" spans="1:8" ht="24.75" customHeight="1">
      <c r="A114" s="21">
        <v>8</v>
      </c>
      <c r="B114" s="44" t="s">
        <v>221</v>
      </c>
      <c r="C114" s="109" t="s">
        <v>222</v>
      </c>
      <c r="D114" s="109" t="s">
        <v>89</v>
      </c>
      <c r="E114" s="98" t="s">
        <v>194</v>
      </c>
      <c r="F114" s="133">
        <v>5259</v>
      </c>
      <c r="G114" s="10">
        <v>2097</v>
      </c>
      <c r="H114" s="40">
        <f t="shared" si="2"/>
        <v>39.87450085567598</v>
      </c>
    </row>
    <row r="115" spans="1:8" ht="24.75" customHeight="1">
      <c r="A115" s="14">
        <v>5</v>
      </c>
      <c r="B115" s="12" t="s">
        <v>63</v>
      </c>
      <c r="C115" s="103" t="s">
        <v>105</v>
      </c>
      <c r="D115" s="103" t="s">
        <v>111</v>
      </c>
      <c r="E115" s="90" t="s">
        <v>28</v>
      </c>
      <c r="F115" s="71">
        <v>81.1</v>
      </c>
      <c r="G115" s="10">
        <v>62.8</v>
      </c>
      <c r="H115" s="40">
        <f t="shared" si="2"/>
        <v>77.43526510480888</v>
      </c>
    </row>
    <row r="116" spans="1:8" ht="24.75" customHeight="1">
      <c r="A116" s="14">
        <v>6</v>
      </c>
      <c r="B116" s="15" t="s">
        <v>75</v>
      </c>
      <c r="C116" s="103" t="s">
        <v>97</v>
      </c>
      <c r="D116" s="103" t="s">
        <v>98</v>
      </c>
      <c r="E116" s="90" t="s">
        <v>18</v>
      </c>
      <c r="F116" s="71">
        <v>787.9</v>
      </c>
      <c r="G116" s="83">
        <v>506.9</v>
      </c>
      <c r="H116" s="40">
        <f t="shared" si="2"/>
        <v>64.33557558065745</v>
      </c>
    </row>
    <row r="117" spans="1:8" ht="24.75" customHeight="1">
      <c r="A117" s="14">
        <v>7</v>
      </c>
      <c r="B117" s="37" t="s">
        <v>126</v>
      </c>
      <c r="C117" s="103" t="s">
        <v>97</v>
      </c>
      <c r="D117" s="103" t="s">
        <v>102</v>
      </c>
      <c r="E117" s="90" t="s">
        <v>127</v>
      </c>
      <c r="F117" s="10">
        <v>606.8</v>
      </c>
      <c r="G117" s="84">
        <v>535</v>
      </c>
      <c r="H117" s="40">
        <f t="shared" si="2"/>
        <v>88.16743572841135</v>
      </c>
    </row>
    <row r="118" spans="1:8" ht="24.75" customHeight="1">
      <c r="A118" s="20">
        <v>8</v>
      </c>
      <c r="B118" s="12" t="s">
        <v>128</v>
      </c>
      <c r="C118" s="103" t="s">
        <v>105</v>
      </c>
      <c r="D118" s="103" t="s">
        <v>124</v>
      </c>
      <c r="E118" s="91" t="s">
        <v>125</v>
      </c>
      <c r="F118" s="10"/>
      <c r="G118" s="84">
        <v>7.5</v>
      </c>
      <c r="H118" s="40"/>
    </row>
    <row r="119" spans="1:8" ht="24.75" customHeight="1" thickBot="1">
      <c r="A119" s="27">
        <v>9</v>
      </c>
      <c r="B119" s="12" t="s">
        <v>170</v>
      </c>
      <c r="C119" s="103" t="s">
        <v>110</v>
      </c>
      <c r="D119" s="103" t="s">
        <v>87</v>
      </c>
      <c r="E119" s="90" t="s">
        <v>176</v>
      </c>
      <c r="F119" s="10">
        <v>624.5</v>
      </c>
      <c r="G119" s="84">
        <v>190</v>
      </c>
      <c r="H119" s="40">
        <f t="shared" si="2"/>
        <v>30.424339471577262</v>
      </c>
    </row>
    <row r="120" spans="1:11" s="5" customFormat="1" ht="31.5" customHeight="1" thickBot="1">
      <c r="A120" s="22">
        <v>8</v>
      </c>
      <c r="B120" s="38" t="s">
        <v>80</v>
      </c>
      <c r="C120" s="104"/>
      <c r="D120" s="104"/>
      <c r="E120" s="114"/>
      <c r="F120" s="62">
        <f>SUM(F112:F119)</f>
        <v>11562.5</v>
      </c>
      <c r="G120" s="85">
        <f>SUM(G112:G119)</f>
        <v>5606.599999999999</v>
      </c>
      <c r="H120" s="40">
        <f t="shared" si="2"/>
        <v>48.48951351351351</v>
      </c>
      <c r="J120" s="130"/>
      <c r="K120" s="130"/>
    </row>
    <row r="121" spans="1:11" s="5" customFormat="1" ht="30" customHeight="1" thickBot="1">
      <c r="A121" s="75"/>
      <c r="B121" s="76" t="s">
        <v>70</v>
      </c>
      <c r="C121" s="115"/>
      <c r="D121" s="115"/>
      <c r="E121" s="77"/>
      <c r="F121" s="87">
        <f>F43+F56+F65+F76+F86+F96+F110+F120</f>
        <v>167060.5</v>
      </c>
      <c r="G121" s="62">
        <f>G43+G56+G65+G76+G86+G96+G110+G120</f>
        <v>104251.6</v>
      </c>
      <c r="H121" s="40">
        <f t="shared" si="2"/>
        <v>62.40350052825174</v>
      </c>
      <c r="J121" s="130"/>
      <c r="K121" s="130"/>
    </row>
    <row r="122" spans="1:11" s="5" customFormat="1" ht="21.75" customHeight="1">
      <c r="A122" s="42">
        <v>1</v>
      </c>
      <c r="B122" s="58" t="s">
        <v>226</v>
      </c>
      <c r="C122" s="116">
        <v>26</v>
      </c>
      <c r="D122" s="116">
        <v>11</v>
      </c>
      <c r="E122" s="122" t="s">
        <v>229</v>
      </c>
      <c r="F122" s="70">
        <v>739</v>
      </c>
      <c r="G122" s="78">
        <v>669</v>
      </c>
      <c r="H122" s="40">
        <f t="shared" si="2"/>
        <v>90.5277401894452</v>
      </c>
      <c r="J122" s="6"/>
      <c r="K122" s="130"/>
    </row>
    <row r="123" spans="1:11" s="5" customFormat="1" ht="21.75" customHeight="1">
      <c r="A123" s="43">
        <v>2</v>
      </c>
      <c r="B123" s="53" t="s">
        <v>227</v>
      </c>
      <c r="C123" s="117">
        <v>26</v>
      </c>
      <c r="D123" s="117">
        <v>11</v>
      </c>
      <c r="E123" s="123" t="s">
        <v>229</v>
      </c>
      <c r="F123" s="39">
        <v>677</v>
      </c>
      <c r="G123" s="78">
        <v>655</v>
      </c>
      <c r="H123" s="40">
        <f t="shared" si="2"/>
        <v>96.7503692762186</v>
      </c>
      <c r="J123" s="6"/>
      <c r="K123" s="130"/>
    </row>
    <row r="124" spans="1:11" s="5" customFormat="1" ht="21.75" customHeight="1">
      <c r="A124" s="43">
        <v>3</v>
      </c>
      <c r="B124" s="53" t="s">
        <v>225</v>
      </c>
      <c r="C124" s="117">
        <v>26</v>
      </c>
      <c r="D124" s="117">
        <v>11</v>
      </c>
      <c r="E124" s="123" t="s">
        <v>229</v>
      </c>
      <c r="F124" s="39">
        <v>367</v>
      </c>
      <c r="G124" s="78">
        <v>334</v>
      </c>
      <c r="H124" s="40">
        <f t="shared" si="2"/>
        <v>91.00817438692098</v>
      </c>
      <c r="J124" s="6"/>
      <c r="K124" s="130"/>
    </row>
    <row r="125" spans="1:11" s="5" customFormat="1" ht="21.75" customHeight="1">
      <c r="A125" s="43">
        <v>4</v>
      </c>
      <c r="B125" s="53" t="s">
        <v>69</v>
      </c>
      <c r="C125" s="117">
        <v>26</v>
      </c>
      <c r="D125" s="117">
        <v>11</v>
      </c>
      <c r="E125" s="123" t="s">
        <v>229</v>
      </c>
      <c r="F125" s="39">
        <v>317</v>
      </c>
      <c r="G125" s="78">
        <v>309</v>
      </c>
      <c r="H125" s="40">
        <f t="shared" si="2"/>
        <v>97.47634069400631</v>
      </c>
      <c r="J125" s="6"/>
      <c r="K125" s="130"/>
    </row>
    <row r="126" spans="1:11" s="5" customFormat="1" ht="21.75" customHeight="1">
      <c r="A126" s="43">
        <v>5</v>
      </c>
      <c r="B126" s="53" t="s">
        <v>150</v>
      </c>
      <c r="C126" s="117">
        <v>26</v>
      </c>
      <c r="D126" s="117">
        <v>11</v>
      </c>
      <c r="E126" s="123" t="s">
        <v>229</v>
      </c>
      <c r="F126" s="39">
        <v>283.5</v>
      </c>
      <c r="G126" s="79">
        <v>296.5</v>
      </c>
      <c r="H126" s="40">
        <f t="shared" si="2"/>
        <v>104.58553791887127</v>
      </c>
      <c r="J126" s="6"/>
      <c r="K126" s="130"/>
    </row>
    <row r="127" spans="1:11" s="5" customFormat="1" ht="21.75" customHeight="1">
      <c r="A127" s="43">
        <v>6</v>
      </c>
      <c r="B127" s="53" t="s">
        <v>72</v>
      </c>
      <c r="C127" s="117">
        <v>26</v>
      </c>
      <c r="D127" s="117">
        <v>11</v>
      </c>
      <c r="E127" s="123" t="s">
        <v>229</v>
      </c>
      <c r="F127" s="39">
        <v>516.6</v>
      </c>
      <c r="G127" s="79">
        <v>472.1</v>
      </c>
      <c r="H127" s="40">
        <f t="shared" si="2"/>
        <v>91.38598528842431</v>
      </c>
      <c r="J127" s="6"/>
      <c r="K127" s="130"/>
    </row>
    <row r="128" spans="1:11" s="5" customFormat="1" ht="21.75" customHeight="1" thickBot="1">
      <c r="A128" s="44">
        <v>7</v>
      </c>
      <c r="B128" s="54" t="s">
        <v>175</v>
      </c>
      <c r="C128" s="117">
        <v>26</v>
      </c>
      <c r="D128" s="117">
        <v>11</v>
      </c>
      <c r="E128" s="100" t="s">
        <v>229</v>
      </c>
      <c r="F128" s="39">
        <v>138</v>
      </c>
      <c r="G128" s="79">
        <v>40.2</v>
      </c>
      <c r="H128" s="40">
        <f t="shared" si="2"/>
        <v>29.1304347826087</v>
      </c>
      <c r="J128" s="6"/>
      <c r="K128" s="130"/>
    </row>
    <row r="129" spans="1:11" s="5" customFormat="1" ht="39" customHeight="1" thickBot="1">
      <c r="A129" s="55"/>
      <c r="B129" s="56" t="s">
        <v>228</v>
      </c>
      <c r="C129" s="115">
        <v>26</v>
      </c>
      <c r="D129" s="115">
        <v>11</v>
      </c>
      <c r="E129" s="124" t="s">
        <v>229</v>
      </c>
      <c r="F129" s="87">
        <f>SUM(F122:F128)</f>
        <v>3038.1</v>
      </c>
      <c r="G129" s="80">
        <f>SUM(G122:G128)</f>
        <v>2775.7999999999997</v>
      </c>
      <c r="H129" s="40">
        <f t="shared" si="2"/>
        <v>91.36631447286132</v>
      </c>
      <c r="J129" s="130"/>
      <c r="K129" s="130"/>
    </row>
    <row r="130" spans="1:11" s="5" customFormat="1" ht="22.5" customHeight="1">
      <c r="A130" s="42"/>
      <c r="B130" s="58" t="s">
        <v>223</v>
      </c>
      <c r="C130" s="116">
        <v>26</v>
      </c>
      <c r="D130" s="116">
        <v>13</v>
      </c>
      <c r="E130" s="122" t="s">
        <v>231</v>
      </c>
      <c r="F130" s="59">
        <v>12555</v>
      </c>
      <c r="G130" s="81">
        <v>12555</v>
      </c>
      <c r="H130" s="40">
        <f t="shared" si="2"/>
        <v>100</v>
      </c>
      <c r="J130" s="6"/>
      <c r="K130" s="130"/>
    </row>
    <row r="131" spans="1:8" ht="22.5" customHeight="1">
      <c r="A131" s="12"/>
      <c r="B131" s="82" t="s">
        <v>132</v>
      </c>
      <c r="C131" s="103" t="s">
        <v>151</v>
      </c>
      <c r="D131" s="103" t="s">
        <v>152</v>
      </c>
      <c r="E131" s="90" t="s">
        <v>188</v>
      </c>
      <c r="F131" s="52">
        <v>3832</v>
      </c>
      <c r="G131" s="71">
        <v>3831.9</v>
      </c>
      <c r="H131" s="40">
        <f t="shared" si="2"/>
        <v>99.99739039665971</v>
      </c>
    </row>
    <row r="132" spans="1:8" ht="22.5" customHeight="1">
      <c r="A132" s="12"/>
      <c r="B132" s="82" t="s">
        <v>46</v>
      </c>
      <c r="C132" s="103" t="s">
        <v>153</v>
      </c>
      <c r="D132" s="103" t="s">
        <v>152</v>
      </c>
      <c r="E132" s="90" t="s">
        <v>189</v>
      </c>
      <c r="F132" s="10">
        <v>336982.2</v>
      </c>
      <c r="G132" s="71">
        <v>336982.1</v>
      </c>
      <c r="H132" s="40">
        <f t="shared" si="2"/>
        <v>99.99997032484207</v>
      </c>
    </row>
    <row r="133" spans="1:8" ht="30.75" customHeight="1">
      <c r="A133" s="12"/>
      <c r="B133" s="29" t="s">
        <v>184</v>
      </c>
      <c r="C133" s="86">
        <v>38</v>
      </c>
      <c r="D133" s="86">
        <v>1</v>
      </c>
      <c r="E133" s="90"/>
      <c r="F133" s="11"/>
      <c r="G133" s="50"/>
      <c r="H133" s="40"/>
    </row>
    <row r="134" spans="1:8" ht="24.75" customHeight="1" thickBot="1">
      <c r="A134" s="34"/>
      <c r="B134" s="35" t="s">
        <v>138</v>
      </c>
      <c r="C134" s="118"/>
      <c r="D134" s="119"/>
      <c r="E134" s="36"/>
      <c r="F134" s="52">
        <f>F121+F129+F130+F131+F132</f>
        <v>523467.80000000005</v>
      </c>
      <c r="G134" s="52">
        <f>G121+G129+G130+G131+G132</f>
        <v>460396.39999999997</v>
      </c>
      <c r="H134" s="40">
        <f t="shared" si="2"/>
        <v>87.951235969051</v>
      </c>
    </row>
    <row r="135" ht="24.75" customHeight="1">
      <c r="B135" s="16"/>
    </row>
    <row r="136" spans="2:7" ht="24.75" customHeight="1">
      <c r="B136" s="16"/>
      <c r="E136" s="120"/>
      <c r="F136" s="41"/>
      <c r="G136" s="41"/>
    </row>
    <row r="137" ht="15">
      <c r="E137" s="120"/>
    </row>
    <row r="138" spans="5:7" ht="15">
      <c r="E138" s="120"/>
      <c r="F138" s="60"/>
      <c r="G138" s="60"/>
    </row>
    <row r="139" ht="15">
      <c r="E139" s="120"/>
    </row>
    <row r="140" spans="5:7" ht="15">
      <c r="E140" s="120"/>
      <c r="F140" s="2"/>
      <c r="G140" s="2"/>
    </row>
    <row r="141" ht="15">
      <c r="E141" s="120"/>
    </row>
  </sheetData>
  <sheetProtection/>
  <protectedRanges>
    <protectedRange sqref="G116:G120" name="Range4"/>
  </protectedRanges>
  <mergeCells count="2">
    <mergeCell ref="B1:H1"/>
    <mergeCell ref="B43:E43"/>
  </mergeCells>
  <printOptions/>
  <pageMargins left="0.1968503937007874" right="0.1968503937007874" top="0.2755905511811024" bottom="0.15748031496062992" header="0.2362204724409449" footer="0.196850393700787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2018-10-04T09:02:01Z</cp:lastPrinted>
  <dcterms:created xsi:type="dcterms:W3CDTF">2006-09-28T05:33:49Z</dcterms:created>
  <dcterms:modified xsi:type="dcterms:W3CDTF">2021-10-07T20:40:42Z</dcterms:modified>
  <cp:category/>
  <cp:version/>
  <cp:contentType/>
  <cp:contentStatus/>
</cp:coreProperties>
</file>