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<sst xmlns="http://schemas.openxmlformats.org/spreadsheetml/2006/main" count="319" uniqueCount="152">
  <si>
    <t>Արևիկի մանակապարտեզ ՀՈԱԿ</t>
  </si>
  <si>
    <t xml:space="preserve">ԸՆԴԱՄԵՆԸ ՍԵՓԱԿԱՆ ԵԿԱՄՈՒՏՆԵՐ </t>
  </si>
  <si>
    <t>ԱՆՎԱՆՈՒՄ</t>
  </si>
  <si>
    <t>Բասենի մանկապարտեզ ՀՈԱԿ</t>
  </si>
  <si>
    <t>Արևիկի երաժշտական դպրոց ՀՈԱԿ</t>
  </si>
  <si>
    <t>Խումբ</t>
  </si>
  <si>
    <t>Ենթախ.</t>
  </si>
  <si>
    <t>07</t>
  </si>
  <si>
    <t>01</t>
  </si>
  <si>
    <t>02</t>
  </si>
  <si>
    <t>09</t>
  </si>
  <si>
    <t>03</t>
  </si>
  <si>
    <t>04</t>
  </si>
  <si>
    <t>16</t>
  </si>
  <si>
    <t>90</t>
  </si>
  <si>
    <t>91</t>
  </si>
  <si>
    <t>22</t>
  </si>
  <si>
    <t>50</t>
  </si>
  <si>
    <t>51</t>
  </si>
  <si>
    <t>52</t>
  </si>
  <si>
    <t>54</t>
  </si>
  <si>
    <t>24</t>
  </si>
  <si>
    <t>45</t>
  </si>
  <si>
    <t>11</t>
  </si>
  <si>
    <t>05</t>
  </si>
  <si>
    <t>21</t>
  </si>
  <si>
    <t>38</t>
  </si>
  <si>
    <t>46</t>
  </si>
  <si>
    <t>06</t>
  </si>
  <si>
    <t>08</t>
  </si>
  <si>
    <t>13</t>
  </si>
  <si>
    <t>28</t>
  </si>
  <si>
    <t>32</t>
  </si>
  <si>
    <t xml:space="preserve"> Ախուրյան գույքահարկ շինություններից</t>
  </si>
  <si>
    <t>Ախուրյան գույքահարկ անհատ ձեռներեցներից և քաղ.շինություն.</t>
  </si>
  <si>
    <t>Ախուրյան գույքահարկ կազմակ.փոխադրամիջոցների համար</t>
  </si>
  <si>
    <t>Ախուրյան հողի հարկ ոչ գյուղ նշ.հողերից</t>
  </si>
  <si>
    <t>Ախուրյան պետական տուրք ՔԿԱԳԲ</t>
  </si>
  <si>
    <t>Ախուրյան պետական տուրք  Նոտար</t>
  </si>
  <si>
    <t>Ախուրյան</t>
  </si>
  <si>
    <t>Ախուրյան հողի վարձ. համայնքի սեփական հանդիսացող հողերի</t>
  </si>
  <si>
    <t>Ախուրյան համայնքի վարչ.տարածք.պետ.պահուստ հողի վարձ</t>
  </si>
  <si>
    <t>Ախուրյան հողի վարձակալություն ոչ գյուղ նշանակության հողերից</t>
  </si>
  <si>
    <t>Ախուրյան գույքի վարձակալություն</t>
  </si>
  <si>
    <t>Ախուրյան վարãական իրավախախտումներից եկամուտներ</t>
  </si>
  <si>
    <t>Ախուրյան տեղական տուրք  շին .քանդելու համար</t>
  </si>
  <si>
    <t>Ախուրյան տեղական տուրք ոգելից խմիչք</t>
  </si>
  <si>
    <t>Ախուրյան տեղական տուրք ծխախոտ</t>
  </si>
  <si>
    <t xml:space="preserve">Ախուրյան տեղական տուրք վառելիքաքսայուղերի վաճառքի համար </t>
  </si>
  <si>
    <t>Ախուրյան տեղական հաս.սննդի օբյեկտների համար</t>
  </si>
  <si>
    <t>Ախուրյան տեղական տուրք  արտաքին գովազդ համար</t>
  </si>
  <si>
    <t>Ախուրյան հ³Ù.³ñË.ÁÝÃ.ï³ñ.Ñ³Ù.÷.Ã.å³ï×.ïñ.Ñ³Ù</t>
  </si>
  <si>
    <t xml:space="preserve"> Ախուրյան տեղական տուրք  շին .սկսելու համար</t>
  </si>
  <si>
    <t>Ախուրյան համայնքի տարածքում շինար.ավարտ.փսատագր համար</t>
  </si>
  <si>
    <t>Ախուրյան ՏԻՄ-ի մատուցած ծառայությունների համար</t>
  </si>
  <si>
    <t>Ախուրյան աղբի վարձ տեղական վճար</t>
  </si>
  <si>
    <t>Ախուրյան այլ տեղական վճարներ</t>
  </si>
  <si>
    <t>Ախուրյանի Ֆերմատա երաժշտական դպրոց ՀՈԱԿ տեղ.վճ</t>
  </si>
  <si>
    <t>Ախուրյանի Համալիր մարզադպրոց ՀՈԱԿ տեղ.վճ</t>
  </si>
  <si>
    <t>Ախուրյանի Մշակույթի կենտրոն ՀՈԱԿ տեղական վճար</t>
  </si>
  <si>
    <t xml:space="preserve"> Ախուրյանի Հեքիաթ մանկապարտեզ ՀՈԱԿ տեղական վճար</t>
  </si>
  <si>
    <t>Ախուրյանի Լ.Գյմուրի անվան  մանկապարտեզ ՀՈԱԿ տեղ.վճար</t>
  </si>
  <si>
    <t>Ախուրյանի Շուշան մանկապարտեզ տեղական վճար</t>
  </si>
  <si>
    <t>Ախուրյան գույքահարկ փոխադրամիջոցներ</t>
  </si>
  <si>
    <t>Արևիկ տեղական տուրք ծխախոտ</t>
  </si>
  <si>
    <t>Արևիկ հողի հարկ</t>
  </si>
  <si>
    <t>Արևիկ գույքահարկ փոխադրամիջոցներ</t>
  </si>
  <si>
    <t>Արևիկ գույքահարկ շինություններից</t>
  </si>
  <si>
    <t>Արևիկ տեղական տուրք ոգելից խմիչք</t>
  </si>
  <si>
    <t>Արևիկ հողի վարձ. համայնքի սեփական  ոչ գյուղ.նշ.հողերի համ.</t>
  </si>
  <si>
    <t>Արևիկ հողի վարձ. համայնքի սեփական հանդ.հողերի</t>
  </si>
  <si>
    <t>Այգաբաց գույքահարկ շինություններից</t>
  </si>
  <si>
    <t>Այգաբաց գույքահարկ փոխադրամիջոցներ</t>
  </si>
  <si>
    <t>Այգաբաց հողի հարկ</t>
  </si>
  <si>
    <t>Այգաբաց տեղական տուրք ծխախոտ</t>
  </si>
  <si>
    <t>Այգաբաց տեղական տուրք ոգելից խմիչք</t>
  </si>
  <si>
    <t>Այգաբաց հողի վարձ. համայնքի սեփական հանդիսացող հողերի</t>
  </si>
  <si>
    <t>Այյգաբացի մանկապարտեզ ՀՈԱԿ</t>
  </si>
  <si>
    <t>Կառնուտ գույքահարկ շինություններից</t>
  </si>
  <si>
    <t>Կառնուտ գույքահարկ փոխադրամիջոցներ</t>
  </si>
  <si>
    <t>Կառնուտ հողի հարկ</t>
  </si>
  <si>
    <t>Կառնուտ տեղական տուրք ծխախոտ</t>
  </si>
  <si>
    <t>Կառնուտ տեղական տուրք ոգելից խմիչք</t>
  </si>
  <si>
    <t>Կառնուտ հողի վարձ. համայնքի սեփական հանդ.հողերի</t>
  </si>
  <si>
    <t>Կառնուտ հողի վարձ. համ. սեփ.հանդ.ոչ գյուղ.նշ.հողերի</t>
  </si>
  <si>
    <t>Կառնուտ այլ ոչ հարկային եկամուտներ</t>
  </si>
  <si>
    <t>Հովիտ գույքահարկ շինություններից</t>
  </si>
  <si>
    <t>Հովիտ գույքահարկ փոխադրամիջոցներ</t>
  </si>
  <si>
    <t>Հովիտ հողի հարկ</t>
  </si>
  <si>
    <t>Հովիտ տեղական տուրք ծխախոտ</t>
  </si>
  <si>
    <t>Հովիտ հողի վարձ. համայնքի սեփական հանդիսացող հողերի</t>
  </si>
  <si>
    <t>Հովիտ տեղական տուրք այլ ապրանքների դիմաց</t>
  </si>
  <si>
    <t>Հովիտ համ.սեփ.հանդ.ոչ գյուղ նշան հողերի վարձ.համար</t>
  </si>
  <si>
    <t>Հովիտ համայնքի հաշվեկշռում հաշվառված գույքի վարձ.համար</t>
  </si>
  <si>
    <t>Բասեն գույքահարկ կազմ շինության համար</t>
  </si>
  <si>
    <t>Բասեն գույքահարկ շինություններից</t>
  </si>
  <si>
    <t>Բասեն գույքահարկ փոխադրամիջոցներ</t>
  </si>
  <si>
    <t>Բասեն հողի հարկ</t>
  </si>
  <si>
    <t>Բասեն տեղական տուրք ծխախոտ</t>
  </si>
  <si>
    <t>Բասեն տեղական տուրք ոգելից խմիչք</t>
  </si>
  <si>
    <t>Բասեն հողի վարձ. համայնքի սեփական հանդիսացող հողերի</t>
  </si>
  <si>
    <t>Ջրառատ գույքահարկ շինություններից</t>
  </si>
  <si>
    <t>Ջրառատ գույքահարկ փոխադրամիջոցներ</t>
  </si>
  <si>
    <t>Ջրառատ հողի հարկ</t>
  </si>
  <si>
    <t>Ջրառատ տեղական տուրք ծխախոտ</t>
  </si>
  <si>
    <t>Ջրառատ հողի վարձ. համայնքի սեփական հանդ.հողերի</t>
  </si>
  <si>
    <t>Ջրառատ պետական սեփականություն հանդիսացող հողերի վարձակ</t>
  </si>
  <si>
    <t>Ջրառատ հողի վարձ. համ. սեփ. հանդ. ոչ գյուղ նշանակ. հողերի համար</t>
  </si>
  <si>
    <t>Ջրառատ այլ ոչ հարկային եկամուտներ</t>
  </si>
  <si>
    <t>Կամո գույքահարկ շինություններից</t>
  </si>
  <si>
    <t>Կամո գույքահարկ փոխադրամիջոցներ</t>
  </si>
  <si>
    <t>Կամո հողի հարկ</t>
  </si>
  <si>
    <t>Կամո տեղական տուրք ոգելից խմիչք</t>
  </si>
  <si>
    <t>Կամո հողի վարձ. համայնքի սեփական հանդիսացող հողերի</t>
  </si>
  <si>
    <t>Կամո հողի վարձ. համ. սեփ. հանդ. ոչ գյուղ նշանակ. հողերի համար</t>
  </si>
  <si>
    <t>Կամո ՏՏ մինչև  200մ.ք շին.համար</t>
  </si>
  <si>
    <t>1</t>
  </si>
  <si>
    <t>37</t>
  </si>
  <si>
    <t>36</t>
  </si>
  <si>
    <t>39</t>
  </si>
  <si>
    <t>34</t>
  </si>
  <si>
    <t>Ախուրյան  այլ ոչ հարկային եկամուտներ</t>
  </si>
  <si>
    <t>Ընդամենը հողի վարձակալություն</t>
  </si>
  <si>
    <t>Ընդամենը պետ.պահուստ.հող.հ.մ վ.տ</t>
  </si>
  <si>
    <t>Ընդամենը գույքի վարձակալություն</t>
  </si>
  <si>
    <t>Ընդամենը  այլ ոչ հարկային եկամուտներ</t>
  </si>
  <si>
    <t>Ընդամենը տեղական տուրքեր</t>
  </si>
  <si>
    <t>Ընդամենը տեղական վճարներ</t>
  </si>
  <si>
    <t>Ընդամենը հողի հարկ</t>
  </si>
  <si>
    <t>Ընդամենը պետական տուրքեր</t>
  </si>
  <si>
    <t>Ընդամենը գ.հարկ փոխադրամիջ.</t>
  </si>
  <si>
    <t>Ընդամենը գույք. հարկ շինություն.</t>
  </si>
  <si>
    <t>Ընդ. վարչ.իրավախ. մուտքեր</t>
  </si>
  <si>
    <t>Բասեն այլ ոչ հարկային եկամուտներ</t>
  </si>
  <si>
    <t>Դատական վճիռներով ԴԱՀԿ</t>
  </si>
  <si>
    <t>Կամոյի մանկապարտեզ ՀՈԱԿ</t>
  </si>
  <si>
    <t>Բնակ ֆոնդի վարձակալություն</t>
  </si>
  <si>
    <t>Տևանսպորտային միջոցի վարձակալություն</t>
  </si>
  <si>
    <t xml:space="preserve"> Տ.Տ 201-500 քառ.մետր շին .սկսելու համ.</t>
  </si>
  <si>
    <t>33</t>
  </si>
  <si>
    <t xml:space="preserve"> Ախուրյան տեղական տուրք  շին .սկսելու համար501-1000 քառ.մետր</t>
  </si>
  <si>
    <t>48</t>
  </si>
  <si>
    <t>Արևիկ գույքի վարձակալություն</t>
  </si>
  <si>
    <t>Արևիկ այլ ոչ հարկային եկամուտներ</t>
  </si>
  <si>
    <t>Համայնքի հիմնարկի կողմից առանց պետ տուրքի մատուցված ծառայության վճար</t>
  </si>
  <si>
    <t>2019    փաստացի մուտքեր</t>
  </si>
  <si>
    <t>2020    փաստացի մուտքեր</t>
  </si>
  <si>
    <t>Բացարձակ թվերով արտահայտած</t>
  </si>
  <si>
    <t>Ախուրյան  Տեղական տուրք 20քառ.մետր  շին .սկսելու համար</t>
  </si>
  <si>
    <t>Ախուրյան  Տեղական տուրք  20քառ.մետր և ավել  շին .սկսելու համար</t>
  </si>
  <si>
    <t xml:space="preserve">Ախուրյան Համայնք.վարչ.տարածք.շին սկսելու </t>
  </si>
  <si>
    <t>Ախուրյան համայնքի 2020թ բյուջեյի երրորդ եռամսյակի  սեփական եկամուտների առանձին եկամտատեսակների փաստացի մուտքերի  համադրումը 2019թ երրորդ եռամսյակի   սեփական եկամուտների առանձին եկամտատեսակների փաստացի  մուտքերի հետ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</si>
</sst>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Armenian"/>
      <family val="2"/>
    </font>
    <font>
      <sz val="11"/>
      <name val="Arial Armenian"/>
      <family val="2"/>
    </font>
    <font>
      <sz val="12"/>
      <name val="Arial Armenian"/>
      <family val="2"/>
    </font>
    <font>
      <b/>
      <sz val="11"/>
      <name val="Arial Armenian"/>
      <family val="2"/>
    </font>
    <font>
      <sz val="12"/>
      <color indexed="8"/>
      <name val="Arial Armenian"/>
      <family val="2"/>
    </font>
    <font>
      <sz val="10"/>
      <name val="Arial Armenian"/>
      <family val="2"/>
    </font>
    <font>
      <sz val="9"/>
      <name val="Arial Armenian"/>
      <family val="2"/>
    </font>
    <font>
      <b/>
      <sz val="10"/>
      <name val="Arial Armeni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Armenian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" fillId="0" borderId="0" xfId="0" applyFont="1" applyAlignment="1">
      <alignment/>
    </xf>
    <xf numFmtId="180" fontId="43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49" fontId="4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9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wrapText="1"/>
    </xf>
    <xf numFmtId="49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9" fontId="4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wrapText="1"/>
    </xf>
    <xf numFmtId="0" fontId="43" fillId="0" borderId="0" xfId="0" applyFont="1" applyFill="1" applyAlignment="1">
      <alignment/>
    </xf>
    <xf numFmtId="49" fontId="2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wrapText="1"/>
    </xf>
    <xf numFmtId="0" fontId="4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49" fontId="4" fillId="0" borderId="20" xfId="0" applyNumberFormat="1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21" xfId="0" applyFont="1" applyFill="1" applyBorder="1" applyAlignment="1">
      <alignment/>
    </xf>
    <xf numFmtId="49" fontId="4" fillId="0" borderId="13" xfId="0" applyNumberFormat="1" applyFont="1" applyFill="1" applyBorder="1" applyAlignment="1">
      <alignment/>
    </xf>
    <xf numFmtId="180" fontId="43" fillId="0" borderId="14" xfId="0" applyNumberFormat="1" applyFont="1" applyFill="1" applyBorder="1" applyAlignment="1">
      <alignment/>
    </xf>
    <xf numFmtId="180" fontId="43" fillId="0" borderId="10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180" fontId="43" fillId="0" borderId="14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/>
    </xf>
    <xf numFmtId="49" fontId="4" fillId="0" borderId="21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180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Alignment="1">
      <alignment horizontal="center" vertical="center"/>
    </xf>
    <xf numFmtId="0" fontId="4" fillId="0" borderId="12" xfId="0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180" fontId="43" fillId="0" borderId="12" xfId="0" applyNumberFormat="1" applyFont="1" applyBorder="1" applyAlignment="1">
      <alignment horizontal="center" vertical="center"/>
    </xf>
    <xf numFmtId="180" fontId="43" fillId="0" borderId="15" xfId="0" applyNumberFormat="1" applyFont="1" applyBorder="1" applyAlignment="1">
      <alignment horizontal="center" vertical="center"/>
    </xf>
    <xf numFmtId="180" fontId="43" fillId="0" borderId="11" xfId="0" applyNumberFormat="1" applyFont="1" applyBorder="1" applyAlignment="1">
      <alignment horizontal="center" vertical="center"/>
    </xf>
    <xf numFmtId="180" fontId="43" fillId="0" borderId="13" xfId="0" applyNumberFormat="1" applyFont="1" applyFill="1" applyBorder="1" applyAlignment="1">
      <alignment/>
    </xf>
    <xf numFmtId="180" fontId="43" fillId="0" borderId="21" xfId="0" applyNumberFormat="1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/>
    </xf>
    <xf numFmtId="180" fontId="43" fillId="0" borderId="2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180" fontId="43" fillId="0" borderId="10" xfId="0" applyNumberFormat="1" applyFont="1" applyFill="1" applyBorder="1" applyAlignment="1">
      <alignment horizontal="center" vertical="center"/>
    </xf>
    <xf numFmtId="180" fontId="43" fillId="0" borderId="12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0" xfId="0" applyFont="1" applyFill="1" applyAlignment="1">
      <alignment horizontal="center"/>
    </xf>
    <xf numFmtId="180" fontId="43" fillId="0" borderId="0" xfId="0" applyNumberFormat="1" applyFont="1" applyAlignment="1">
      <alignment horizontal="center"/>
    </xf>
    <xf numFmtId="180" fontId="43" fillId="0" borderId="13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180" fontId="43" fillId="0" borderId="23" xfId="0" applyNumberFormat="1" applyFont="1" applyFill="1" applyBorder="1" applyAlignment="1">
      <alignment horizontal="center" vertical="center"/>
    </xf>
    <xf numFmtId="180" fontId="43" fillId="0" borderId="12" xfId="0" applyNumberFormat="1" applyFont="1" applyFill="1" applyBorder="1" applyAlignment="1">
      <alignment/>
    </xf>
    <xf numFmtId="180" fontId="43" fillId="0" borderId="11" xfId="0" applyNumberFormat="1" applyFont="1" applyFill="1" applyBorder="1" applyAlignment="1">
      <alignment/>
    </xf>
    <xf numFmtId="0" fontId="43" fillId="0" borderId="12" xfId="0" applyFont="1" applyFill="1" applyBorder="1" applyAlignment="1">
      <alignment/>
    </xf>
    <xf numFmtId="180" fontId="43" fillId="0" borderId="10" xfId="0" applyNumberFormat="1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180" fontId="43" fillId="0" borderId="15" xfId="0" applyNumberFormat="1" applyFont="1" applyFill="1" applyBorder="1" applyAlignment="1">
      <alignment/>
    </xf>
    <xf numFmtId="180" fontId="43" fillId="0" borderId="12" xfId="0" applyNumberFormat="1" applyFont="1" applyFill="1" applyBorder="1" applyAlignment="1">
      <alignment horizontal="center"/>
    </xf>
    <xf numFmtId="180" fontId="43" fillId="0" borderId="11" xfId="0" applyNumberFormat="1" applyFont="1" applyFill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wrapText="1"/>
    </xf>
    <xf numFmtId="2" fontId="5" fillId="0" borderId="25" xfId="0" applyNumberFormat="1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3" fillId="0" borderId="12" xfId="0" applyFont="1" applyBorder="1" applyAlignment="1">
      <alignment horizontal="center"/>
    </xf>
    <xf numFmtId="180" fontId="43" fillId="0" borderId="11" xfId="0" applyNumberFormat="1" applyFont="1" applyBorder="1" applyAlignment="1">
      <alignment horizontal="center"/>
    </xf>
    <xf numFmtId="180" fontId="43" fillId="0" borderId="13" xfId="0" applyNumberFormat="1" applyFont="1" applyFill="1" applyBorder="1" applyAlignment="1">
      <alignment horizontal="center"/>
    </xf>
    <xf numFmtId="180" fontId="43" fillId="0" borderId="21" xfId="0" applyNumberFormat="1" applyFont="1" applyBorder="1" applyAlignment="1">
      <alignment horizontal="center"/>
    </xf>
    <xf numFmtId="0" fontId="43" fillId="0" borderId="12" xfId="0" applyFont="1" applyBorder="1" applyAlignment="1">
      <alignment horizontal="center" vertical="center"/>
    </xf>
    <xf numFmtId="180" fontId="3" fillId="0" borderId="13" xfId="0" applyNumberFormat="1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tabSelected="1" zoomScalePageLayoutView="0" workbookViewId="0" topLeftCell="A16">
      <selection activeCell="I19" sqref="I19"/>
    </sheetView>
  </sheetViews>
  <sheetFormatPr defaultColWidth="9.140625" defaultRowHeight="15"/>
  <cols>
    <col min="1" max="1" width="3.8515625" style="1" customWidth="1"/>
    <col min="2" max="2" width="50.28125" style="1" customWidth="1"/>
    <col min="3" max="3" width="5.00390625" style="1" customWidth="1"/>
    <col min="4" max="4" width="5.140625" style="1" customWidth="1"/>
    <col min="5" max="5" width="10.57421875" style="1" customWidth="1"/>
    <col min="6" max="6" width="10.7109375" style="38" customWidth="1"/>
    <col min="7" max="7" width="9.8515625" style="1" customWidth="1"/>
    <col min="8" max="16384" width="9.140625" style="1" customWidth="1"/>
  </cols>
  <sheetData>
    <row r="1" spans="1:7" ht="70.5" customHeight="1">
      <c r="A1" s="102" t="s">
        <v>151</v>
      </c>
      <c r="B1" s="103"/>
      <c r="C1" s="103"/>
      <c r="D1" s="103"/>
      <c r="E1" s="103"/>
      <c r="F1" s="103"/>
      <c r="G1" s="103"/>
    </row>
    <row r="2" spans="1:7" ht="73.5" customHeight="1">
      <c r="A2" s="4"/>
      <c r="B2" s="5" t="s">
        <v>2</v>
      </c>
      <c r="C2" s="6" t="s">
        <v>5</v>
      </c>
      <c r="D2" s="6" t="s">
        <v>6</v>
      </c>
      <c r="E2" s="12" t="s">
        <v>145</v>
      </c>
      <c r="F2" s="12" t="s">
        <v>146</v>
      </c>
      <c r="G2" s="12" t="s">
        <v>147</v>
      </c>
    </row>
    <row r="3" spans="1:7" ht="24.75" customHeight="1">
      <c r="A3" s="68">
        <v>1</v>
      </c>
      <c r="B3" s="68" t="s">
        <v>33</v>
      </c>
      <c r="C3" s="69" t="s">
        <v>7</v>
      </c>
      <c r="D3" s="69" t="s">
        <v>8</v>
      </c>
      <c r="E3" s="57">
        <v>1147.5</v>
      </c>
      <c r="F3" s="82">
        <v>1433.8</v>
      </c>
      <c r="G3" s="57">
        <f>F3-E3</f>
        <v>286.29999999999995</v>
      </c>
    </row>
    <row r="4" spans="1:7" ht="24.75" customHeight="1">
      <c r="A4" s="68">
        <v>2</v>
      </c>
      <c r="B4" s="68" t="s">
        <v>67</v>
      </c>
      <c r="C4" s="69" t="s">
        <v>7</v>
      </c>
      <c r="D4" s="69" t="s">
        <v>8</v>
      </c>
      <c r="E4" s="57">
        <v>40.5</v>
      </c>
      <c r="F4" s="82">
        <v>7.8</v>
      </c>
      <c r="G4" s="57">
        <f aca="true" t="shared" si="0" ref="G4:G67">F4-E4</f>
        <v>-32.7</v>
      </c>
    </row>
    <row r="5" spans="1:7" ht="24.75" customHeight="1">
      <c r="A5" s="68">
        <v>3</v>
      </c>
      <c r="B5" s="68" t="s">
        <v>71</v>
      </c>
      <c r="C5" s="69" t="s">
        <v>7</v>
      </c>
      <c r="D5" s="69" t="s">
        <v>8</v>
      </c>
      <c r="E5" s="57">
        <v>0</v>
      </c>
      <c r="F5" s="82">
        <v>0</v>
      </c>
      <c r="G5" s="57">
        <f t="shared" si="0"/>
        <v>0</v>
      </c>
    </row>
    <row r="6" spans="1:7" ht="24.75" customHeight="1">
      <c r="A6" s="68">
        <v>4</v>
      </c>
      <c r="B6" s="68" t="s">
        <v>86</v>
      </c>
      <c r="C6" s="69" t="s">
        <v>7</v>
      </c>
      <c r="D6" s="69" t="s">
        <v>8</v>
      </c>
      <c r="E6" s="57">
        <v>6.2</v>
      </c>
      <c r="F6" s="82">
        <v>0</v>
      </c>
      <c r="G6" s="57">
        <f t="shared" si="0"/>
        <v>-6.2</v>
      </c>
    </row>
    <row r="7" spans="1:7" ht="24.75" customHeight="1">
      <c r="A7" s="68">
        <v>5</v>
      </c>
      <c r="B7" s="68" t="s">
        <v>94</v>
      </c>
      <c r="C7" s="73" t="s">
        <v>7</v>
      </c>
      <c r="D7" s="73" t="s">
        <v>8</v>
      </c>
      <c r="E7" s="57">
        <v>0</v>
      </c>
      <c r="F7" s="82">
        <v>0</v>
      </c>
      <c r="G7" s="57">
        <f t="shared" si="0"/>
        <v>0</v>
      </c>
    </row>
    <row r="8" spans="1:7" ht="30">
      <c r="A8" s="68">
        <v>6</v>
      </c>
      <c r="B8" s="48" t="s">
        <v>34</v>
      </c>
      <c r="C8" s="69" t="s">
        <v>7</v>
      </c>
      <c r="D8" s="69" t="s">
        <v>11</v>
      </c>
      <c r="E8" s="57">
        <v>1888.6</v>
      </c>
      <c r="F8" s="82">
        <v>715.7</v>
      </c>
      <c r="G8" s="57">
        <f t="shared" si="0"/>
        <v>-1172.8999999999999</v>
      </c>
    </row>
    <row r="9" spans="1:7" ht="24.75" customHeight="1">
      <c r="A9" s="68">
        <v>7</v>
      </c>
      <c r="B9" s="48" t="s">
        <v>78</v>
      </c>
      <c r="C9" s="69" t="s">
        <v>7</v>
      </c>
      <c r="D9" s="69" t="s">
        <v>11</v>
      </c>
      <c r="E9" s="57">
        <v>0</v>
      </c>
      <c r="F9" s="82">
        <v>0</v>
      </c>
      <c r="G9" s="57">
        <f t="shared" si="0"/>
        <v>0</v>
      </c>
    </row>
    <row r="10" spans="1:7" ht="24.75" customHeight="1">
      <c r="A10" s="68">
        <v>8</v>
      </c>
      <c r="B10" s="68" t="s">
        <v>95</v>
      </c>
      <c r="C10" s="69" t="s">
        <v>7</v>
      </c>
      <c r="D10" s="69" t="s">
        <v>11</v>
      </c>
      <c r="E10" s="57">
        <v>5.9</v>
      </c>
      <c r="F10" s="82">
        <v>0</v>
      </c>
      <c r="G10" s="57">
        <f t="shared" si="0"/>
        <v>-5.9</v>
      </c>
    </row>
    <row r="11" spans="1:7" ht="24.75" customHeight="1">
      <c r="A11" s="68">
        <v>9</v>
      </c>
      <c r="B11" s="68" t="s">
        <v>101</v>
      </c>
      <c r="C11" s="69" t="s">
        <v>7</v>
      </c>
      <c r="D11" s="69" t="s">
        <v>11</v>
      </c>
      <c r="E11" s="57">
        <v>47.7</v>
      </c>
      <c r="F11" s="82">
        <v>34.5</v>
      </c>
      <c r="G11" s="57">
        <f t="shared" si="0"/>
        <v>-13.200000000000003</v>
      </c>
    </row>
    <row r="12" spans="1:7" ht="24.75" customHeight="1" thickBot="1">
      <c r="A12" s="68">
        <v>10</v>
      </c>
      <c r="B12" s="72" t="s">
        <v>109</v>
      </c>
      <c r="C12" s="71" t="s">
        <v>7</v>
      </c>
      <c r="D12" s="71" t="s">
        <v>11</v>
      </c>
      <c r="E12" s="76">
        <v>60.2</v>
      </c>
      <c r="F12" s="83">
        <v>31.6</v>
      </c>
      <c r="G12" s="57">
        <f t="shared" si="0"/>
        <v>-28.6</v>
      </c>
    </row>
    <row r="13" spans="1:7" ht="24.75" customHeight="1" thickBot="1">
      <c r="A13" s="33"/>
      <c r="B13" s="54" t="s">
        <v>131</v>
      </c>
      <c r="C13" s="55"/>
      <c r="D13" s="36"/>
      <c r="E13" s="80">
        <f>SUM(E3:E12)</f>
        <v>3196.6</v>
      </c>
      <c r="F13" s="84">
        <f>SUM(F3:F12)</f>
        <v>2223.4</v>
      </c>
      <c r="G13" s="57">
        <f t="shared" si="0"/>
        <v>-973.1999999999998</v>
      </c>
    </row>
    <row r="14" spans="1:7" ht="24.75" customHeight="1">
      <c r="A14" s="66">
        <v>1</v>
      </c>
      <c r="B14" s="66" t="s">
        <v>63</v>
      </c>
      <c r="C14" s="67" t="s">
        <v>7</v>
      </c>
      <c r="D14" s="67" t="s">
        <v>9</v>
      </c>
      <c r="E14" s="74">
        <v>14378.7</v>
      </c>
      <c r="F14" s="86">
        <v>15605.7</v>
      </c>
      <c r="G14" s="57">
        <f t="shared" si="0"/>
        <v>1227</v>
      </c>
    </row>
    <row r="15" spans="1:7" ht="24.75" customHeight="1">
      <c r="A15" s="68">
        <v>2</v>
      </c>
      <c r="B15" s="68" t="s">
        <v>66</v>
      </c>
      <c r="C15" s="69" t="s">
        <v>7</v>
      </c>
      <c r="D15" s="69" t="s">
        <v>9</v>
      </c>
      <c r="E15" s="74">
        <v>1992.5</v>
      </c>
      <c r="F15" s="85">
        <v>1652.5</v>
      </c>
      <c r="G15" s="57">
        <f t="shared" si="0"/>
        <v>-340</v>
      </c>
    </row>
    <row r="16" spans="1:7" ht="24.75" customHeight="1">
      <c r="A16" s="66">
        <v>3</v>
      </c>
      <c r="B16" s="68" t="s">
        <v>72</v>
      </c>
      <c r="C16" s="69" t="s">
        <v>7</v>
      </c>
      <c r="D16" s="69" t="s">
        <v>9</v>
      </c>
      <c r="E16" s="74">
        <v>1545.2</v>
      </c>
      <c r="F16" s="82">
        <v>1117.3</v>
      </c>
      <c r="G16" s="57">
        <f t="shared" si="0"/>
        <v>-427.9000000000001</v>
      </c>
    </row>
    <row r="17" spans="1:7" ht="30">
      <c r="A17" s="68">
        <v>4</v>
      </c>
      <c r="B17" s="48" t="s">
        <v>79</v>
      </c>
      <c r="C17" s="69" t="s">
        <v>7</v>
      </c>
      <c r="D17" s="69" t="s">
        <v>9</v>
      </c>
      <c r="E17" s="74">
        <v>1022.8</v>
      </c>
      <c r="F17" s="82">
        <v>928.7</v>
      </c>
      <c r="G17" s="57">
        <f t="shared" si="0"/>
        <v>-94.09999999999991</v>
      </c>
    </row>
    <row r="18" spans="1:7" ht="24.75" customHeight="1">
      <c r="A18" s="66">
        <v>5</v>
      </c>
      <c r="B18" s="68" t="s">
        <v>87</v>
      </c>
      <c r="C18" s="69" t="s">
        <v>7</v>
      </c>
      <c r="D18" s="69" t="s">
        <v>9</v>
      </c>
      <c r="E18" s="74">
        <v>547.1</v>
      </c>
      <c r="F18" s="85">
        <v>781</v>
      </c>
      <c r="G18" s="57">
        <f t="shared" si="0"/>
        <v>233.89999999999998</v>
      </c>
    </row>
    <row r="19" spans="1:7" ht="24.75" customHeight="1">
      <c r="A19" s="68">
        <v>6</v>
      </c>
      <c r="B19" s="68" t="s">
        <v>96</v>
      </c>
      <c r="C19" s="69" t="s">
        <v>7</v>
      </c>
      <c r="D19" s="69" t="s">
        <v>9</v>
      </c>
      <c r="E19" s="74">
        <v>2183.9</v>
      </c>
      <c r="F19" s="82">
        <v>1970.8</v>
      </c>
      <c r="G19" s="57">
        <f t="shared" si="0"/>
        <v>-213.10000000000014</v>
      </c>
    </row>
    <row r="20" spans="1:7" ht="24.75" customHeight="1">
      <c r="A20" s="66">
        <v>7</v>
      </c>
      <c r="B20" s="68" t="s">
        <v>102</v>
      </c>
      <c r="C20" s="69" t="s">
        <v>7</v>
      </c>
      <c r="D20" s="69" t="s">
        <v>9</v>
      </c>
      <c r="E20" s="74">
        <v>865.1</v>
      </c>
      <c r="F20" s="82">
        <v>855.7</v>
      </c>
      <c r="G20" s="57">
        <f t="shared" si="0"/>
        <v>-9.399999999999977</v>
      </c>
    </row>
    <row r="21" spans="1:7" ht="24.75" customHeight="1">
      <c r="A21" s="68">
        <v>8</v>
      </c>
      <c r="B21" s="68" t="s">
        <v>110</v>
      </c>
      <c r="C21" s="69" t="s">
        <v>7</v>
      </c>
      <c r="D21" s="69" t="s">
        <v>9</v>
      </c>
      <c r="E21" s="74">
        <v>1545.5</v>
      </c>
      <c r="F21" s="82">
        <v>1803.9</v>
      </c>
      <c r="G21" s="57">
        <f t="shared" si="0"/>
        <v>258.4000000000001</v>
      </c>
    </row>
    <row r="22" spans="1:7" ht="45.75" thickBot="1">
      <c r="A22" s="66">
        <v>9</v>
      </c>
      <c r="B22" s="70" t="s">
        <v>35</v>
      </c>
      <c r="C22" s="71" t="s">
        <v>7</v>
      </c>
      <c r="D22" s="71" t="s">
        <v>12</v>
      </c>
      <c r="E22" s="75">
        <v>65.3</v>
      </c>
      <c r="F22" s="83">
        <v>119.1</v>
      </c>
      <c r="G22" s="57">
        <f t="shared" si="0"/>
        <v>53.8</v>
      </c>
    </row>
    <row r="23" spans="1:7" s="38" customFormat="1" ht="24.75" customHeight="1" thickBot="1">
      <c r="A23" s="33"/>
      <c r="B23" s="37" t="s">
        <v>130</v>
      </c>
      <c r="C23" s="35"/>
      <c r="D23" s="61"/>
      <c r="E23" s="78">
        <f>SUM(E14:E22)</f>
        <v>24146.1</v>
      </c>
      <c r="F23" s="90">
        <f>SUM(F14:F22)</f>
        <v>24834.7</v>
      </c>
      <c r="G23" s="57">
        <f t="shared" si="0"/>
        <v>688.6000000000022</v>
      </c>
    </row>
    <row r="24" spans="1:7" ht="22.5" customHeight="1">
      <c r="A24" s="66">
        <v>1</v>
      </c>
      <c r="B24" s="66" t="s">
        <v>39</v>
      </c>
      <c r="C24" s="67" t="s">
        <v>10</v>
      </c>
      <c r="D24" s="67" t="s">
        <v>8</v>
      </c>
      <c r="E24" s="74">
        <v>10059.4</v>
      </c>
      <c r="F24" s="91">
        <v>5787.1</v>
      </c>
      <c r="G24" s="57">
        <f t="shared" si="0"/>
        <v>-4272.299999999999</v>
      </c>
    </row>
    <row r="25" spans="1:7" ht="22.5" customHeight="1">
      <c r="A25" s="68">
        <v>2</v>
      </c>
      <c r="B25" s="68" t="s">
        <v>65</v>
      </c>
      <c r="C25" s="69" t="s">
        <v>10</v>
      </c>
      <c r="D25" s="69" t="s">
        <v>8</v>
      </c>
      <c r="E25" s="74">
        <v>3975.3</v>
      </c>
      <c r="F25" s="82">
        <v>2735.2</v>
      </c>
      <c r="G25" s="57">
        <f t="shared" si="0"/>
        <v>-1240.1000000000004</v>
      </c>
    </row>
    <row r="26" spans="1:7" ht="22.5" customHeight="1">
      <c r="A26" s="66">
        <v>3</v>
      </c>
      <c r="B26" s="68" t="s">
        <v>73</v>
      </c>
      <c r="C26" s="69" t="s">
        <v>10</v>
      </c>
      <c r="D26" s="69" t="s">
        <v>8</v>
      </c>
      <c r="E26" s="74">
        <v>2380.8</v>
      </c>
      <c r="F26" s="82">
        <v>1456.3</v>
      </c>
      <c r="G26" s="57">
        <f t="shared" si="0"/>
        <v>-924.5000000000002</v>
      </c>
    </row>
    <row r="27" spans="1:7" ht="22.5" customHeight="1">
      <c r="A27" s="68">
        <v>4</v>
      </c>
      <c r="B27" s="68" t="s">
        <v>80</v>
      </c>
      <c r="C27" s="69" t="s">
        <v>10</v>
      </c>
      <c r="D27" s="69" t="s">
        <v>8</v>
      </c>
      <c r="E27" s="74">
        <v>4108.1</v>
      </c>
      <c r="F27" s="85">
        <v>1328</v>
      </c>
      <c r="G27" s="57">
        <f t="shared" si="0"/>
        <v>-2780.1000000000004</v>
      </c>
    </row>
    <row r="28" spans="1:7" ht="22.5" customHeight="1">
      <c r="A28" s="66">
        <v>5</v>
      </c>
      <c r="B28" s="68" t="s">
        <v>88</v>
      </c>
      <c r="C28" s="69" t="s">
        <v>10</v>
      </c>
      <c r="D28" s="69" t="s">
        <v>8</v>
      </c>
      <c r="E28" s="74">
        <v>1230.9</v>
      </c>
      <c r="F28" s="82">
        <v>921.1</v>
      </c>
      <c r="G28" s="57">
        <f t="shared" si="0"/>
        <v>-309.80000000000007</v>
      </c>
    </row>
    <row r="29" spans="1:7" ht="22.5" customHeight="1">
      <c r="A29" s="68">
        <v>6</v>
      </c>
      <c r="B29" s="68" t="s">
        <v>97</v>
      </c>
      <c r="C29" s="69" t="s">
        <v>10</v>
      </c>
      <c r="D29" s="69" t="s">
        <v>8</v>
      </c>
      <c r="E29" s="74">
        <v>4470.5</v>
      </c>
      <c r="F29" s="82">
        <v>1347.1</v>
      </c>
      <c r="G29" s="57">
        <f t="shared" si="0"/>
        <v>-3123.4</v>
      </c>
    </row>
    <row r="30" spans="1:7" ht="22.5" customHeight="1">
      <c r="A30" s="66">
        <v>7</v>
      </c>
      <c r="B30" s="68" t="s">
        <v>103</v>
      </c>
      <c r="C30" s="69" t="s">
        <v>10</v>
      </c>
      <c r="D30" s="69" t="s">
        <v>8</v>
      </c>
      <c r="E30" s="74">
        <v>1935.8</v>
      </c>
      <c r="F30" s="82">
        <v>1634.4</v>
      </c>
      <c r="G30" s="57">
        <f t="shared" si="0"/>
        <v>-301.39999999999986</v>
      </c>
    </row>
    <row r="31" spans="1:7" ht="22.5" customHeight="1">
      <c r="A31" s="68">
        <v>8</v>
      </c>
      <c r="B31" s="68" t="s">
        <v>111</v>
      </c>
      <c r="C31" s="69" t="s">
        <v>10</v>
      </c>
      <c r="D31" s="69" t="s">
        <v>8</v>
      </c>
      <c r="E31" s="74">
        <v>3021</v>
      </c>
      <c r="F31" s="85">
        <v>2064.5</v>
      </c>
      <c r="G31" s="57">
        <f t="shared" si="0"/>
        <v>-956.5</v>
      </c>
    </row>
    <row r="32" spans="1:7" ht="15.75" thickBot="1">
      <c r="A32" s="19">
        <v>9</v>
      </c>
      <c r="B32" s="19" t="s">
        <v>36</v>
      </c>
      <c r="C32" s="20" t="s">
        <v>10</v>
      </c>
      <c r="D32" s="20" t="s">
        <v>9</v>
      </c>
      <c r="E32" s="75">
        <v>863.6</v>
      </c>
      <c r="F32" s="83">
        <v>1374.8</v>
      </c>
      <c r="G32" s="57">
        <f t="shared" si="0"/>
        <v>511.19999999999993</v>
      </c>
    </row>
    <row r="33" spans="1:7" s="38" customFormat="1" ht="15.75" thickBot="1">
      <c r="A33" s="33"/>
      <c r="B33" s="34" t="s">
        <v>128</v>
      </c>
      <c r="C33" s="35"/>
      <c r="D33" s="62"/>
      <c r="E33" s="80">
        <f>SUM(E24:E32)</f>
        <v>32045.399999999998</v>
      </c>
      <c r="F33" s="92">
        <f>SUM(F24:F32)</f>
        <v>18648.499999999996</v>
      </c>
      <c r="G33" s="57">
        <f t="shared" si="0"/>
        <v>-13396.900000000001</v>
      </c>
    </row>
    <row r="34" spans="1:8" ht="15">
      <c r="A34" s="23">
        <v>1</v>
      </c>
      <c r="B34" s="23" t="s">
        <v>37</v>
      </c>
      <c r="C34" s="25" t="s">
        <v>13</v>
      </c>
      <c r="D34" s="25" t="s">
        <v>14</v>
      </c>
      <c r="E34" s="74">
        <v>2154.6</v>
      </c>
      <c r="F34" s="93">
        <v>1570.8</v>
      </c>
      <c r="G34" s="57">
        <f t="shared" si="0"/>
        <v>-583.8</v>
      </c>
      <c r="H34" s="65"/>
    </row>
    <row r="35" spans="1:7" ht="15.75" thickBot="1">
      <c r="A35" s="19">
        <v>2</v>
      </c>
      <c r="B35" s="19" t="s">
        <v>38</v>
      </c>
      <c r="C35" s="20" t="s">
        <v>13</v>
      </c>
      <c r="D35" s="20" t="s">
        <v>15</v>
      </c>
      <c r="E35" s="76">
        <v>711</v>
      </c>
      <c r="F35" s="94">
        <v>667.4</v>
      </c>
      <c r="G35" s="57">
        <f t="shared" si="0"/>
        <v>-43.60000000000002</v>
      </c>
    </row>
    <row r="36" spans="1:7" s="38" customFormat="1" ht="15.75" thickBot="1">
      <c r="A36" s="33"/>
      <c r="B36" s="34" t="s">
        <v>129</v>
      </c>
      <c r="C36" s="35"/>
      <c r="D36" s="61"/>
      <c r="E36" s="80">
        <f>SUM(E34:E35)</f>
        <v>2865.6</v>
      </c>
      <c r="F36" s="77">
        <f>SUM(F34:F35)</f>
        <v>2238.2</v>
      </c>
      <c r="G36" s="57">
        <f t="shared" si="0"/>
        <v>-627.4000000000001</v>
      </c>
    </row>
    <row r="37" spans="1:7" ht="30">
      <c r="A37" s="23">
        <v>1</v>
      </c>
      <c r="B37" s="24" t="s">
        <v>40</v>
      </c>
      <c r="C37" s="25" t="s">
        <v>16</v>
      </c>
      <c r="D37" s="25" t="s">
        <v>17</v>
      </c>
      <c r="E37" s="74">
        <v>2591.9</v>
      </c>
      <c r="F37" s="95">
        <v>2073.4</v>
      </c>
      <c r="G37" s="57">
        <f t="shared" si="0"/>
        <v>-518.5</v>
      </c>
    </row>
    <row r="38" spans="1:7" ht="30">
      <c r="A38" s="8">
        <v>2</v>
      </c>
      <c r="B38" s="14" t="s">
        <v>70</v>
      </c>
      <c r="C38" s="9" t="s">
        <v>16</v>
      </c>
      <c r="D38" s="9" t="s">
        <v>17</v>
      </c>
      <c r="E38" s="57">
        <v>680.3</v>
      </c>
      <c r="F38" s="96">
        <v>512.5</v>
      </c>
      <c r="G38" s="57">
        <f t="shared" si="0"/>
        <v>-167.79999999999995</v>
      </c>
    </row>
    <row r="39" spans="1:7" ht="30">
      <c r="A39" s="23">
        <v>3</v>
      </c>
      <c r="B39" s="14" t="s">
        <v>76</v>
      </c>
      <c r="C39" s="9" t="s">
        <v>16</v>
      </c>
      <c r="D39" s="9" t="s">
        <v>17</v>
      </c>
      <c r="E39" s="57">
        <v>1165.8</v>
      </c>
      <c r="F39" s="97">
        <v>515.5</v>
      </c>
      <c r="G39" s="57">
        <f t="shared" si="0"/>
        <v>-650.3</v>
      </c>
    </row>
    <row r="40" spans="1:7" ht="30">
      <c r="A40" s="8">
        <v>4</v>
      </c>
      <c r="B40" s="14" t="s">
        <v>83</v>
      </c>
      <c r="C40" s="9" t="s">
        <v>16</v>
      </c>
      <c r="D40" s="9" t="s">
        <v>17</v>
      </c>
      <c r="E40" s="57">
        <v>1999.7</v>
      </c>
      <c r="F40" s="97">
        <v>936.5</v>
      </c>
      <c r="G40" s="57">
        <f t="shared" si="0"/>
        <v>-1063.2</v>
      </c>
    </row>
    <row r="41" spans="1:7" ht="15">
      <c r="A41" s="23">
        <v>5</v>
      </c>
      <c r="B41" s="8" t="s">
        <v>90</v>
      </c>
      <c r="C41" s="9" t="s">
        <v>16</v>
      </c>
      <c r="D41" s="9" t="s">
        <v>17</v>
      </c>
      <c r="E41" s="57">
        <v>213.8</v>
      </c>
      <c r="F41" s="97">
        <v>190.3</v>
      </c>
      <c r="G41" s="57">
        <f t="shared" si="0"/>
        <v>-23.5</v>
      </c>
    </row>
    <row r="42" spans="1:7" ht="15">
      <c r="A42" s="8">
        <v>6</v>
      </c>
      <c r="B42" s="8" t="s">
        <v>100</v>
      </c>
      <c r="C42" s="9" t="s">
        <v>16</v>
      </c>
      <c r="D42" s="9" t="s">
        <v>17</v>
      </c>
      <c r="E42" s="57">
        <v>1207</v>
      </c>
      <c r="F42" s="96">
        <v>280.6</v>
      </c>
      <c r="G42" s="57">
        <f t="shared" si="0"/>
        <v>-926.4</v>
      </c>
    </row>
    <row r="43" spans="1:7" ht="15">
      <c r="A43" s="23">
        <v>7</v>
      </c>
      <c r="B43" s="8" t="s">
        <v>105</v>
      </c>
      <c r="C43" s="9" t="s">
        <v>16</v>
      </c>
      <c r="D43" s="9" t="s">
        <v>17</v>
      </c>
      <c r="E43" s="57">
        <v>1071.5</v>
      </c>
      <c r="F43" s="96">
        <v>721.3</v>
      </c>
      <c r="G43" s="57">
        <f t="shared" si="0"/>
        <v>-350.20000000000005</v>
      </c>
    </row>
    <row r="44" spans="1:7" ht="30">
      <c r="A44" s="8">
        <v>8</v>
      </c>
      <c r="B44" s="14" t="s">
        <v>113</v>
      </c>
      <c r="C44" s="9" t="s">
        <v>16</v>
      </c>
      <c r="D44" s="9" t="s">
        <v>17</v>
      </c>
      <c r="E44" s="57">
        <v>980.5</v>
      </c>
      <c r="F44" s="97">
        <v>362.9</v>
      </c>
      <c r="G44" s="57">
        <f t="shared" si="0"/>
        <v>-617.6</v>
      </c>
    </row>
    <row r="45" spans="1:7" ht="30">
      <c r="A45" s="23">
        <v>9</v>
      </c>
      <c r="B45" s="14" t="s">
        <v>42</v>
      </c>
      <c r="C45" s="9" t="s">
        <v>16</v>
      </c>
      <c r="D45" s="9" t="s">
        <v>19</v>
      </c>
      <c r="E45" s="57">
        <v>229.2</v>
      </c>
      <c r="F45" s="97">
        <v>344.6</v>
      </c>
      <c r="G45" s="57">
        <f t="shared" si="0"/>
        <v>115.40000000000003</v>
      </c>
    </row>
    <row r="46" spans="1:7" ht="30">
      <c r="A46" s="8">
        <v>10</v>
      </c>
      <c r="B46" s="14" t="s">
        <v>69</v>
      </c>
      <c r="C46" s="9" t="s">
        <v>16</v>
      </c>
      <c r="D46" s="9" t="s">
        <v>19</v>
      </c>
      <c r="E46" s="57">
        <v>28.9</v>
      </c>
      <c r="F46" s="96">
        <v>297</v>
      </c>
      <c r="G46" s="57">
        <f t="shared" si="0"/>
        <v>268.1</v>
      </c>
    </row>
    <row r="47" spans="1:7" ht="30">
      <c r="A47" s="23">
        <v>11</v>
      </c>
      <c r="B47" s="14" t="s">
        <v>84</v>
      </c>
      <c r="C47" s="9" t="s">
        <v>16</v>
      </c>
      <c r="D47" s="9" t="s">
        <v>19</v>
      </c>
      <c r="E47" s="57">
        <v>200</v>
      </c>
      <c r="F47" s="96">
        <v>536</v>
      </c>
      <c r="G47" s="57">
        <f t="shared" si="0"/>
        <v>336</v>
      </c>
    </row>
    <row r="48" spans="1:7" ht="15">
      <c r="A48" s="8">
        <v>12</v>
      </c>
      <c r="B48" s="8" t="s">
        <v>92</v>
      </c>
      <c r="C48" s="9" t="s">
        <v>16</v>
      </c>
      <c r="D48" s="9" t="s">
        <v>19</v>
      </c>
      <c r="E48" s="57">
        <v>50</v>
      </c>
      <c r="F48" s="97">
        <v>0</v>
      </c>
      <c r="G48" s="57">
        <f t="shared" si="0"/>
        <v>-50</v>
      </c>
    </row>
    <row r="49" spans="1:7" ht="15">
      <c r="A49" s="23">
        <v>13</v>
      </c>
      <c r="B49" s="7" t="s">
        <v>107</v>
      </c>
      <c r="C49" s="9" t="s">
        <v>16</v>
      </c>
      <c r="D49" s="9" t="s">
        <v>19</v>
      </c>
      <c r="E49" s="57">
        <v>0</v>
      </c>
      <c r="F49" s="96">
        <v>320</v>
      </c>
      <c r="G49" s="57">
        <f t="shared" si="0"/>
        <v>320</v>
      </c>
    </row>
    <row r="50" spans="1:7" ht="29.25" thickBot="1">
      <c r="A50" s="8">
        <v>14</v>
      </c>
      <c r="B50" s="22" t="s">
        <v>114</v>
      </c>
      <c r="C50" s="20" t="s">
        <v>16</v>
      </c>
      <c r="D50" s="20" t="s">
        <v>19</v>
      </c>
      <c r="E50" s="76">
        <v>135</v>
      </c>
      <c r="F50" s="94">
        <v>375</v>
      </c>
      <c r="G50" s="57">
        <f t="shared" si="0"/>
        <v>240</v>
      </c>
    </row>
    <row r="51" spans="1:7" s="38" customFormat="1" ht="30.75" thickBot="1">
      <c r="A51" s="33"/>
      <c r="B51" s="37" t="s">
        <v>122</v>
      </c>
      <c r="C51" s="39"/>
      <c r="D51" s="60"/>
      <c r="E51" s="108">
        <f>SUM(E37:E50)</f>
        <v>10553.6</v>
      </c>
      <c r="F51" s="79">
        <f>SUM(F37:F50)</f>
        <v>7465.6</v>
      </c>
      <c r="G51" s="57">
        <f t="shared" si="0"/>
        <v>-3088</v>
      </c>
    </row>
    <row r="52" spans="1:7" ht="45">
      <c r="A52" s="8">
        <v>1</v>
      </c>
      <c r="B52" s="14" t="s">
        <v>41</v>
      </c>
      <c r="C52" s="9" t="s">
        <v>16</v>
      </c>
      <c r="D52" s="9" t="s">
        <v>18</v>
      </c>
      <c r="E52" s="105">
        <v>10.5</v>
      </c>
      <c r="F52" s="93">
        <v>9</v>
      </c>
      <c r="G52" s="57">
        <f t="shared" si="0"/>
        <v>-1.5</v>
      </c>
    </row>
    <row r="53" spans="1:7" ht="15.75" thickBot="1">
      <c r="A53" s="19">
        <v>2</v>
      </c>
      <c r="B53" s="19" t="s">
        <v>106</v>
      </c>
      <c r="C53" s="20" t="s">
        <v>16</v>
      </c>
      <c r="D53" s="20" t="s">
        <v>18</v>
      </c>
      <c r="E53" s="106">
        <v>2047</v>
      </c>
      <c r="F53" s="94">
        <v>3059.5</v>
      </c>
      <c r="G53" s="57">
        <f t="shared" si="0"/>
        <v>1012.5</v>
      </c>
    </row>
    <row r="54" spans="1:7" s="38" customFormat="1" ht="30.75" thickBot="1">
      <c r="A54" s="33"/>
      <c r="B54" s="40" t="s">
        <v>123</v>
      </c>
      <c r="C54" s="35"/>
      <c r="D54" s="35"/>
      <c r="E54" s="107">
        <f>SUM(E52:E53)</f>
        <v>2057.5</v>
      </c>
      <c r="F54" s="56">
        <f>SUM(F52:F53)</f>
        <v>3068.5</v>
      </c>
      <c r="G54" s="57">
        <f t="shared" si="0"/>
        <v>1011</v>
      </c>
    </row>
    <row r="55" spans="1:7" ht="15">
      <c r="A55" s="8">
        <v>1</v>
      </c>
      <c r="B55" s="14" t="s">
        <v>43</v>
      </c>
      <c r="C55" s="9" t="s">
        <v>16</v>
      </c>
      <c r="D55" s="9" t="s">
        <v>20</v>
      </c>
      <c r="E55" s="74">
        <v>1122</v>
      </c>
      <c r="F55" s="93">
        <v>558.4</v>
      </c>
      <c r="G55" s="57">
        <f t="shared" si="0"/>
        <v>-563.6</v>
      </c>
    </row>
    <row r="56" spans="1:7" ht="15">
      <c r="A56" s="8">
        <v>2</v>
      </c>
      <c r="B56" s="8" t="s">
        <v>136</v>
      </c>
      <c r="C56" s="10" t="s">
        <v>16</v>
      </c>
      <c r="D56" s="10" t="s">
        <v>20</v>
      </c>
      <c r="E56" s="49">
        <v>0</v>
      </c>
      <c r="F56" s="96">
        <v>130.3</v>
      </c>
      <c r="G56" s="57">
        <f t="shared" si="0"/>
        <v>130.3</v>
      </c>
    </row>
    <row r="57" spans="1:7" ht="15">
      <c r="A57" s="19">
        <v>3</v>
      </c>
      <c r="B57" s="8" t="s">
        <v>137</v>
      </c>
      <c r="C57" s="10" t="s">
        <v>16</v>
      </c>
      <c r="D57" s="10" t="s">
        <v>20</v>
      </c>
      <c r="E57" s="49">
        <v>0</v>
      </c>
      <c r="F57" s="96">
        <v>91</v>
      </c>
      <c r="G57" s="57">
        <f t="shared" si="0"/>
        <v>91</v>
      </c>
    </row>
    <row r="58" spans="1:13" ht="15">
      <c r="A58" s="19"/>
      <c r="B58" s="19" t="s">
        <v>142</v>
      </c>
      <c r="C58" s="21" t="s">
        <v>16</v>
      </c>
      <c r="D58" s="21" t="s">
        <v>20</v>
      </c>
      <c r="E58" s="58">
        <v>0</v>
      </c>
      <c r="F58" s="96">
        <v>100</v>
      </c>
      <c r="G58" s="57">
        <f t="shared" si="0"/>
        <v>100</v>
      </c>
      <c r="J58" s="87"/>
      <c r="K58" s="87"/>
      <c r="L58" s="87"/>
      <c r="M58" s="87"/>
    </row>
    <row r="59" spans="1:13" ht="15.75" thickBot="1">
      <c r="A59" s="19">
        <v>4</v>
      </c>
      <c r="B59" s="19" t="s">
        <v>93</v>
      </c>
      <c r="C59" s="20" t="s">
        <v>16</v>
      </c>
      <c r="D59" s="20" t="s">
        <v>20</v>
      </c>
      <c r="E59" s="58">
        <v>0</v>
      </c>
      <c r="F59" s="98"/>
      <c r="G59" s="57">
        <f t="shared" si="0"/>
        <v>0</v>
      </c>
      <c r="J59" s="87"/>
      <c r="K59" s="87"/>
      <c r="L59" s="87"/>
      <c r="M59" s="87"/>
    </row>
    <row r="60" spans="1:13" s="38" customFormat="1" ht="15.75" thickBot="1">
      <c r="A60" s="33"/>
      <c r="B60" s="40" t="s">
        <v>124</v>
      </c>
      <c r="C60" s="35"/>
      <c r="D60" s="35"/>
      <c r="E60" s="78">
        <f>SUM(E55:E59)</f>
        <v>1122</v>
      </c>
      <c r="F60" s="77">
        <f>SUM(F55:F59)</f>
        <v>879.7</v>
      </c>
      <c r="G60" s="57">
        <f t="shared" si="0"/>
        <v>-242.29999999999995</v>
      </c>
      <c r="J60" s="88"/>
      <c r="K60" s="88"/>
      <c r="L60" s="88"/>
      <c r="M60" s="87"/>
    </row>
    <row r="61" spans="1:13" ht="15">
      <c r="A61" s="8">
        <v>1</v>
      </c>
      <c r="B61" s="8" t="s">
        <v>121</v>
      </c>
      <c r="C61" s="9" t="s">
        <v>31</v>
      </c>
      <c r="D61" s="9" t="s">
        <v>17</v>
      </c>
      <c r="E61" s="109">
        <v>792.5</v>
      </c>
      <c r="F61" s="93">
        <v>537.2</v>
      </c>
      <c r="G61" s="57">
        <f t="shared" si="0"/>
        <v>-255.29999999999995</v>
      </c>
      <c r="J61" s="87"/>
      <c r="K61" s="87"/>
      <c r="L61" s="87"/>
      <c r="M61" s="87"/>
    </row>
    <row r="62" spans="1:13" ht="15">
      <c r="A62" s="8"/>
      <c r="B62" s="8" t="s">
        <v>143</v>
      </c>
      <c r="C62" s="9" t="s">
        <v>31</v>
      </c>
      <c r="D62" s="9" t="s">
        <v>17</v>
      </c>
      <c r="E62" s="109">
        <v>0</v>
      </c>
      <c r="F62" s="97">
        <v>6100.8</v>
      </c>
      <c r="G62" s="57">
        <f t="shared" si="0"/>
        <v>6100.8</v>
      </c>
      <c r="J62" s="87"/>
      <c r="K62" s="87"/>
      <c r="L62" s="89"/>
      <c r="M62" s="87"/>
    </row>
    <row r="63" spans="1:13" ht="15">
      <c r="A63" s="8">
        <v>2</v>
      </c>
      <c r="B63" s="8" t="s">
        <v>85</v>
      </c>
      <c r="C63" s="9" t="s">
        <v>31</v>
      </c>
      <c r="D63" s="9" t="s">
        <v>17</v>
      </c>
      <c r="E63" s="49">
        <v>256.9</v>
      </c>
      <c r="F63" s="97">
        <v>178.1</v>
      </c>
      <c r="G63" s="57">
        <f t="shared" si="0"/>
        <v>-78.79999999999998</v>
      </c>
      <c r="J63" s="87"/>
      <c r="K63" s="87"/>
      <c r="L63" s="87"/>
      <c r="M63" s="87"/>
    </row>
    <row r="64" spans="1:13" ht="15">
      <c r="A64" s="8">
        <v>3</v>
      </c>
      <c r="B64" s="19" t="s">
        <v>108</v>
      </c>
      <c r="C64" s="20" t="s">
        <v>31</v>
      </c>
      <c r="D64" s="20" t="s">
        <v>17</v>
      </c>
      <c r="E64" s="49">
        <v>0</v>
      </c>
      <c r="F64" s="97">
        <v>0</v>
      </c>
      <c r="G64" s="57">
        <f t="shared" si="0"/>
        <v>0</v>
      </c>
      <c r="J64" s="87"/>
      <c r="K64" s="87"/>
      <c r="L64" s="87"/>
      <c r="M64" s="87"/>
    </row>
    <row r="65" spans="1:7" ht="15">
      <c r="A65" s="32"/>
      <c r="B65" s="19" t="s">
        <v>133</v>
      </c>
      <c r="C65" s="20" t="s">
        <v>31</v>
      </c>
      <c r="D65" s="20" t="s">
        <v>17</v>
      </c>
      <c r="E65" s="49">
        <v>69.8</v>
      </c>
      <c r="F65" s="97">
        <v>0</v>
      </c>
      <c r="G65" s="57">
        <f t="shared" si="0"/>
        <v>-69.8</v>
      </c>
    </row>
    <row r="66" spans="1:7" ht="15.75" thickBot="1">
      <c r="A66" s="45"/>
      <c r="B66" s="46" t="s">
        <v>134</v>
      </c>
      <c r="C66" s="47" t="s">
        <v>31</v>
      </c>
      <c r="D66" s="47" t="s">
        <v>17</v>
      </c>
      <c r="E66" s="58">
        <v>-312.4</v>
      </c>
      <c r="F66" s="94">
        <v>0</v>
      </c>
      <c r="G66" s="57">
        <f t="shared" si="0"/>
        <v>312.4</v>
      </c>
    </row>
    <row r="67" spans="1:7" s="38" customFormat="1" ht="15.75" thickBot="1">
      <c r="A67" s="33"/>
      <c r="B67" s="34" t="s">
        <v>125</v>
      </c>
      <c r="C67" s="39"/>
      <c r="D67" s="60"/>
      <c r="E67" s="111">
        <f>SUM(E61:E66)</f>
        <v>806.8000000000001</v>
      </c>
      <c r="F67" s="77">
        <f>SUM(F61:F66)</f>
        <v>6816.1</v>
      </c>
      <c r="G67" s="57">
        <f t="shared" si="0"/>
        <v>6009.3</v>
      </c>
    </row>
    <row r="68" spans="1:7" ht="30.75" thickBot="1">
      <c r="A68" s="29">
        <v>1</v>
      </c>
      <c r="B68" s="30" t="s">
        <v>44</v>
      </c>
      <c r="C68" s="31" t="s">
        <v>21</v>
      </c>
      <c r="D68" s="31" t="s">
        <v>17</v>
      </c>
      <c r="E68" s="75">
        <v>301</v>
      </c>
      <c r="F68" s="99">
        <v>100</v>
      </c>
      <c r="G68" s="57">
        <f aca="true" t="shared" si="1" ref="G68:G114">F68-E68</f>
        <v>-201</v>
      </c>
    </row>
    <row r="69" spans="1:7" s="38" customFormat="1" ht="15.75" thickBot="1">
      <c r="A69" s="33"/>
      <c r="B69" s="37" t="s">
        <v>132</v>
      </c>
      <c r="C69" s="35"/>
      <c r="D69" s="35"/>
      <c r="E69" s="78">
        <v>301</v>
      </c>
      <c r="F69" s="77">
        <f>SUM(F68)</f>
        <v>100</v>
      </c>
      <c r="G69" s="57">
        <f t="shared" si="1"/>
        <v>-201</v>
      </c>
    </row>
    <row r="70" spans="1:7" ht="30">
      <c r="A70" s="8">
        <v>1</v>
      </c>
      <c r="B70" s="14" t="s">
        <v>45</v>
      </c>
      <c r="C70" s="9" t="s">
        <v>22</v>
      </c>
      <c r="D70" s="9" t="s">
        <v>24</v>
      </c>
      <c r="E70" s="109">
        <v>0</v>
      </c>
      <c r="F70" s="95"/>
      <c r="G70" s="57">
        <f t="shared" si="1"/>
        <v>0</v>
      </c>
    </row>
    <row r="71" spans="1:7" ht="30">
      <c r="A71" s="8">
        <v>2</v>
      </c>
      <c r="B71" s="14" t="s">
        <v>46</v>
      </c>
      <c r="C71" s="9" t="s">
        <v>22</v>
      </c>
      <c r="D71" s="9" t="s">
        <v>28</v>
      </c>
      <c r="E71" s="57">
        <v>429</v>
      </c>
      <c r="F71" s="96">
        <v>370.5</v>
      </c>
      <c r="G71" s="57">
        <f t="shared" si="1"/>
        <v>-58.5</v>
      </c>
    </row>
    <row r="72" spans="1:7" ht="15">
      <c r="A72" s="8">
        <v>3</v>
      </c>
      <c r="B72" s="8" t="s">
        <v>68</v>
      </c>
      <c r="C72" s="9" t="s">
        <v>22</v>
      </c>
      <c r="D72" s="9" t="s">
        <v>28</v>
      </c>
      <c r="E72" s="57">
        <v>66</v>
      </c>
      <c r="F72" s="96">
        <v>66</v>
      </c>
      <c r="G72" s="57">
        <f t="shared" si="1"/>
        <v>0</v>
      </c>
    </row>
    <row r="73" spans="1:7" ht="30">
      <c r="A73" s="8">
        <v>4</v>
      </c>
      <c r="B73" s="14" t="s">
        <v>82</v>
      </c>
      <c r="C73" s="9" t="s">
        <v>22</v>
      </c>
      <c r="D73" s="9" t="s">
        <v>28</v>
      </c>
      <c r="E73" s="57">
        <v>12.5</v>
      </c>
      <c r="F73" s="97">
        <v>7.5</v>
      </c>
      <c r="G73" s="57">
        <f t="shared" si="1"/>
        <v>-5</v>
      </c>
    </row>
    <row r="74" spans="1:7" ht="15">
      <c r="A74" s="8">
        <v>5</v>
      </c>
      <c r="B74" s="8" t="s">
        <v>99</v>
      </c>
      <c r="C74" s="9" t="s">
        <v>22</v>
      </c>
      <c r="D74" s="9" t="s">
        <v>28</v>
      </c>
      <c r="E74" s="57">
        <v>10</v>
      </c>
      <c r="F74" s="96">
        <v>10</v>
      </c>
      <c r="G74" s="57">
        <f t="shared" si="1"/>
        <v>0</v>
      </c>
    </row>
    <row r="75" spans="1:7" ht="15">
      <c r="A75" s="8">
        <v>6</v>
      </c>
      <c r="B75" s="14" t="s">
        <v>112</v>
      </c>
      <c r="C75" s="9" t="s">
        <v>22</v>
      </c>
      <c r="D75" s="9" t="s">
        <v>28</v>
      </c>
      <c r="E75" s="57">
        <v>66</v>
      </c>
      <c r="F75" s="96">
        <v>81</v>
      </c>
      <c r="G75" s="57">
        <f t="shared" si="1"/>
        <v>15</v>
      </c>
    </row>
    <row r="76" spans="1:7" ht="15">
      <c r="A76" s="8">
        <v>7</v>
      </c>
      <c r="B76" s="8" t="s">
        <v>75</v>
      </c>
      <c r="C76" s="9" t="s">
        <v>22</v>
      </c>
      <c r="D76" s="9" t="s">
        <v>7</v>
      </c>
      <c r="E76" s="57">
        <v>32.5</v>
      </c>
      <c r="F76" s="96">
        <v>7</v>
      </c>
      <c r="G76" s="57">
        <f t="shared" si="1"/>
        <v>-25.5</v>
      </c>
    </row>
    <row r="77" spans="1:7" ht="15">
      <c r="A77" s="8">
        <v>8</v>
      </c>
      <c r="B77" s="8" t="s">
        <v>64</v>
      </c>
      <c r="C77" s="9" t="s">
        <v>22</v>
      </c>
      <c r="D77" s="9" t="s">
        <v>29</v>
      </c>
      <c r="E77" s="57">
        <v>66</v>
      </c>
      <c r="F77" s="96">
        <v>66</v>
      </c>
      <c r="G77" s="57">
        <f t="shared" si="1"/>
        <v>0</v>
      </c>
    </row>
    <row r="78" spans="1:7" ht="15">
      <c r="A78" s="8">
        <v>9</v>
      </c>
      <c r="B78" s="14" t="s">
        <v>81</v>
      </c>
      <c r="C78" s="9" t="s">
        <v>22</v>
      </c>
      <c r="D78" s="9" t="s">
        <v>29</v>
      </c>
      <c r="E78" s="57">
        <v>12.5</v>
      </c>
      <c r="F78" s="97">
        <v>7.5</v>
      </c>
      <c r="G78" s="57">
        <f t="shared" si="1"/>
        <v>-5</v>
      </c>
    </row>
    <row r="79" spans="1:7" ht="15">
      <c r="A79" s="8">
        <v>10</v>
      </c>
      <c r="B79" s="8" t="s">
        <v>89</v>
      </c>
      <c r="C79" s="9" t="s">
        <v>22</v>
      </c>
      <c r="D79" s="9" t="s">
        <v>29</v>
      </c>
      <c r="E79" s="57">
        <v>25</v>
      </c>
      <c r="F79" s="96">
        <v>0</v>
      </c>
      <c r="G79" s="57">
        <f t="shared" si="1"/>
        <v>-25</v>
      </c>
    </row>
    <row r="80" spans="1:7" ht="15">
      <c r="A80" s="8">
        <v>11</v>
      </c>
      <c r="B80" s="8" t="s">
        <v>98</v>
      </c>
      <c r="C80" s="9" t="s">
        <v>22</v>
      </c>
      <c r="D80" s="9" t="s">
        <v>29</v>
      </c>
      <c r="E80" s="57">
        <v>20</v>
      </c>
      <c r="F80" s="96">
        <v>10</v>
      </c>
      <c r="G80" s="57">
        <f t="shared" si="1"/>
        <v>-10</v>
      </c>
    </row>
    <row r="81" spans="1:7" ht="15">
      <c r="A81" s="8">
        <v>12</v>
      </c>
      <c r="B81" s="14" t="s">
        <v>47</v>
      </c>
      <c r="C81" s="9" t="s">
        <v>22</v>
      </c>
      <c r="D81" s="9" t="s">
        <v>10</v>
      </c>
      <c r="E81" s="57">
        <v>218</v>
      </c>
      <c r="F81" s="96">
        <v>368</v>
      </c>
      <c r="G81" s="57">
        <f t="shared" si="1"/>
        <v>150</v>
      </c>
    </row>
    <row r="82" spans="1:7" ht="15">
      <c r="A82" s="8">
        <v>13</v>
      </c>
      <c r="B82" s="8" t="s">
        <v>74</v>
      </c>
      <c r="C82" s="9" t="s">
        <v>22</v>
      </c>
      <c r="D82" s="9" t="s">
        <v>10</v>
      </c>
      <c r="E82" s="57">
        <v>32.5</v>
      </c>
      <c r="F82" s="96">
        <v>7</v>
      </c>
      <c r="G82" s="57">
        <f t="shared" si="1"/>
        <v>-25.5</v>
      </c>
    </row>
    <row r="83" spans="1:7" ht="45">
      <c r="A83" s="8">
        <v>14</v>
      </c>
      <c r="B83" s="14" t="s">
        <v>48</v>
      </c>
      <c r="C83" s="9" t="s">
        <v>22</v>
      </c>
      <c r="D83" s="9" t="s">
        <v>23</v>
      </c>
      <c r="E83" s="57">
        <v>50</v>
      </c>
      <c r="F83" s="96">
        <v>200</v>
      </c>
      <c r="G83" s="57">
        <f t="shared" si="1"/>
        <v>150</v>
      </c>
    </row>
    <row r="84" spans="1:7" ht="30">
      <c r="A84" s="8">
        <v>15</v>
      </c>
      <c r="B84" s="14" t="s">
        <v>91</v>
      </c>
      <c r="C84" s="9" t="s">
        <v>22</v>
      </c>
      <c r="D84" s="9" t="s">
        <v>30</v>
      </c>
      <c r="E84" s="57">
        <v>0</v>
      </c>
      <c r="F84" s="97"/>
      <c r="G84" s="57">
        <f t="shared" si="1"/>
        <v>0</v>
      </c>
    </row>
    <row r="85" spans="1:7" ht="15">
      <c r="A85" s="8">
        <v>16</v>
      </c>
      <c r="B85" s="8" t="s">
        <v>104</v>
      </c>
      <c r="C85" s="9" t="s">
        <v>22</v>
      </c>
      <c r="D85" s="9" t="s">
        <v>30</v>
      </c>
      <c r="E85" s="57">
        <v>66</v>
      </c>
      <c r="F85" s="96">
        <v>44</v>
      </c>
      <c r="G85" s="57">
        <f t="shared" si="1"/>
        <v>-22</v>
      </c>
    </row>
    <row r="86" spans="1:7" ht="33.75" customHeight="1">
      <c r="A86" s="8">
        <v>17</v>
      </c>
      <c r="B86" s="14" t="s">
        <v>49</v>
      </c>
      <c r="C86" s="9" t="s">
        <v>22</v>
      </c>
      <c r="D86" s="9" t="s">
        <v>13</v>
      </c>
      <c r="E86" s="57">
        <v>0</v>
      </c>
      <c r="F86" s="96">
        <v>20</v>
      </c>
      <c r="G86" s="57">
        <f t="shared" si="1"/>
        <v>20</v>
      </c>
    </row>
    <row r="87" spans="1:7" ht="30">
      <c r="A87" s="8">
        <v>18</v>
      </c>
      <c r="B87" s="14" t="s">
        <v>50</v>
      </c>
      <c r="C87" s="9" t="s">
        <v>22</v>
      </c>
      <c r="D87" s="9" t="s">
        <v>25</v>
      </c>
      <c r="E87" s="57">
        <v>246.8</v>
      </c>
      <c r="F87" s="96">
        <v>407.4</v>
      </c>
      <c r="G87" s="57">
        <f t="shared" si="1"/>
        <v>160.59999999999997</v>
      </c>
    </row>
    <row r="88" spans="1:7" ht="45">
      <c r="A88" s="8">
        <v>19</v>
      </c>
      <c r="B88" s="15" t="s">
        <v>51</v>
      </c>
      <c r="C88" s="11" t="s">
        <v>22</v>
      </c>
      <c r="D88" s="11" t="s">
        <v>16</v>
      </c>
      <c r="E88" s="49">
        <v>0</v>
      </c>
      <c r="F88" s="97"/>
      <c r="G88" s="57">
        <f t="shared" si="1"/>
        <v>0</v>
      </c>
    </row>
    <row r="89" spans="1:7" ht="15">
      <c r="A89" s="8">
        <v>20</v>
      </c>
      <c r="B89" s="8" t="s">
        <v>115</v>
      </c>
      <c r="C89" s="9" t="s">
        <v>22</v>
      </c>
      <c r="D89" s="9" t="s">
        <v>32</v>
      </c>
      <c r="E89" s="49">
        <v>0</v>
      </c>
      <c r="F89" s="97"/>
      <c r="G89" s="57">
        <f t="shared" si="1"/>
        <v>0</v>
      </c>
    </row>
    <row r="90" spans="1:7" ht="18.75" customHeight="1">
      <c r="A90" s="8">
        <v>21</v>
      </c>
      <c r="B90" s="7" t="s">
        <v>138</v>
      </c>
      <c r="C90" s="13" t="s">
        <v>22</v>
      </c>
      <c r="D90" s="13" t="s">
        <v>139</v>
      </c>
      <c r="E90" s="49">
        <v>0</v>
      </c>
      <c r="F90" s="96">
        <v>45</v>
      </c>
      <c r="G90" s="57">
        <f t="shared" si="1"/>
        <v>45</v>
      </c>
    </row>
    <row r="91" spans="1:7" ht="30">
      <c r="A91" s="8">
        <v>22</v>
      </c>
      <c r="B91" s="14" t="s">
        <v>140</v>
      </c>
      <c r="C91" s="11" t="s">
        <v>22</v>
      </c>
      <c r="D91" s="11" t="s">
        <v>120</v>
      </c>
      <c r="E91" s="49">
        <v>0</v>
      </c>
      <c r="F91" s="97">
        <v>0</v>
      </c>
      <c r="G91" s="57">
        <f t="shared" si="1"/>
        <v>0</v>
      </c>
    </row>
    <row r="92" spans="1:7" ht="25.5">
      <c r="A92" s="8">
        <v>23</v>
      </c>
      <c r="B92" s="17" t="s">
        <v>148</v>
      </c>
      <c r="C92" s="9" t="s">
        <v>22</v>
      </c>
      <c r="D92" s="9" t="s">
        <v>118</v>
      </c>
      <c r="E92" s="57">
        <v>15</v>
      </c>
      <c r="F92" s="97">
        <v>5.2</v>
      </c>
      <c r="G92" s="57">
        <f t="shared" si="1"/>
        <v>-9.8</v>
      </c>
    </row>
    <row r="93" spans="1:7" ht="24">
      <c r="A93" s="8">
        <v>24</v>
      </c>
      <c r="B93" s="16" t="s">
        <v>149</v>
      </c>
      <c r="C93" s="9" t="s">
        <v>22</v>
      </c>
      <c r="D93" s="9" t="s">
        <v>117</v>
      </c>
      <c r="E93" s="57">
        <v>45</v>
      </c>
      <c r="F93" s="97">
        <v>7.5</v>
      </c>
      <c r="G93" s="57">
        <f t="shared" si="1"/>
        <v>-37.5</v>
      </c>
    </row>
    <row r="94" spans="1:7" ht="30">
      <c r="A94" s="8">
        <v>25</v>
      </c>
      <c r="B94" s="14" t="s">
        <v>52</v>
      </c>
      <c r="C94" s="9" t="s">
        <v>22</v>
      </c>
      <c r="D94" s="9" t="s">
        <v>26</v>
      </c>
      <c r="E94" s="49">
        <v>37.5</v>
      </c>
      <c r="F94" s="96">
        <v>92.5</v>
      </c>
      <c r="G94" s="57">
        <f t="shared" si="1"/>
        <v>55</v>
      </c>
    </row>
    <row r="95" spans="1:7" ht="36" customHeight="1" thickBot="1">
      <c r="A95" s="8">
        <v>26</v>
      </c>
      <c r="B95" s="104" t="s">
        <v>150</v>
      </c>
      <c r="C95" s="20" t="s">
        <v>22</v>
      </c>
      <c r="D95" s="20" t="s">
        <v>119</v>
      </c>
      <c r="E95" s="58">
        <v>30</v>
      </c>
      <c r="F95" s="98">
        <v>0</v>
      </c>
      <c r="G95" s="57">
        <f t="shared" si="1"/>
        <v>-30</v>
      </c>
    </row>
    <row r="96" spans="1:7" s="38" customFormat="1" ht="15.75" thickBot="1">
      <c r="A96" s="18"/>
      <c r="B96" s="37" t="s">
        <v>126</v>
      </c>
      <c r="C96" s="35"/>
      <c r="D96" s="35"/>
      <c r="E96" s="110">
        <f>SUM(E71:E95)</f>
        <v>1480.3</v>
      </c>
      <c r="F96" s="56">
        <f>SUM(F71:F95)</f>
        <v>1822.1000000000001</v>
      </c>
      <c r="G96" s="57">
        <f t="shared" si="1"/>
        <v>341.8000000000002</v>
      </c>
    </row>
    <row r="97" spans="1:7" ht="30">
      <c r="A97" s="8">
        <v>1</v>
      </c>
      <c r="B97" s="14" t="s">
        <v>53</v>
      </c>
      <c r="C97" s="9" t="s">
        <v>27</v>
      </c>
      <c r="D97" s="9" t="s">
        <v>9</v>
      </c>
      <c r="E97" s="109">
        <v>0</v>
      </c>
      <c r="F97" s="100">
        <v>3</v>
      </c>
      <c r="G97" s="57">
        <f t="shared" si="1"/>
        <v>3</v>
      </c>
    </row>
    <row r="98" spans="1:7" ht="30">
      <c r="A98" s="8">
        <v>2</v>
      </c>
      <c r="B98" s="14" t="s">
        <v>54</v>
      </c>
      <c r="C98" s="9" t="s">
        <v>27</v>
      </c>
      <c r="D98" s="9" t="s">
        <v>11</v>
      </c>
      <c r="E98" s="49">
        <v>0</v>
      </c>
      <c r="F98" s="85">
        <v>3</v>
      </c>
      <c r="G98" s="57">
        <f t="shared" si="1"/>
        <v>3</v>
      </c>
    </row>
    <row r="99" spans="1:7" ht="15">
      <c r="A99" s="8">
        <v>3</v>
      </c>
      <c r="B99" s="8" t="s">
        <v>55</v>
      </c>
      <c r="C99" s="9" t="s">
        <v>27</v>
      </c>
      <c r="D99" s="9" t="s">
        <v>24</v>
      </c>
      <c r="E99" s="57">
        <v>6890.5</v>
      </c>
      <c r="F99" s="85">
        <v>7588.1</v>
      </c>
      <c r="G99" s="57">
        <f t="shared" si="1"/>
        <v>697.6000000000004</v>
      </c>
    </row>
    <row r="100" spans="1:7" ht="15">
      <c r="A100" s="8">
        <v>4</v>
      </c>
      <c r="B100" s="8" t="s">
        <v>56</v>
      </c>
      <c r="C100" s="9" t="s">
        <v>27</v>
      </c>
      <c r="D100" s="9" t="s">
        <v>12</v>
      </c>
      <c r="E100" s="57">
        <v>51</v>
      </c>
      <c r="F100" s="85">
        <v>33</v>
      </c>
      <c r="G100" s="57">
        <f t="shared" si="1"/>
        <v>-18</v>
      </c>
    </row>
    <row r="101" spans="1:7" ht="30">
      <c r="A101" s="8">
        <v>5</v>
      </c>
      <c r="B101" s="14" t="s">
        <v>60</v>
      </c>
      <c r="C101" s="112" t="s">
        <v>27</v>
      </c>
      <c r="D101" s="112" t="s">
        <v>7</v>
      </c>
      <c r="E101" s="57">
        <v>2462.8</v>
      </c>
      <c r="F101" s="85">
        <v>155.6</v>
      </c>
      <c r="G101" s="57">
        <f t="shared" si="1"/>
        <v>-2307.2000000000003</v>
      </c>
    </row>
    <row r="102" spans="1:7" ht="30">
      <c r="A102" s="8">
        <v>6</v>
      </c>
      <c r="B102" s="14" t="s">
        <v>61</v>
      </c>
      <c r="C102" s="112" t="s">
        <v>27</v>
      </c>
      <c r="D102" s="112" t="s">
        <v>7</v>
      </c>
      <c r="E102" s="57">
        <v>1878</v>
      </c>
      <c r="F102" s="85">
        <v>237</v>
      </c>
      <c r="G102" s="57">
        <f t="shared" si="1"/>
        <v>-1641</v>
      </c>
    </row>
    <row r="103" spans="1:7" ht="30">
      <c r="A103" s="8">
        <v>7</v>
      </c>
      <c r="B103" s="14" t="s">
        <v>62</v>
      </c>
      <c r="C103" s="112" t="s">
        <v>27</v>
      </c>
      <c r="D103" s="112" t="s">
        <v>7</v>
      </c>
      <c r="E103" s="57">
        <v>813</v>
      </c>
      <c r="F103" s="85">
        <v>134</v>
      </c>
      <c r="G103" s="57">
        <f t="shared" si="1"/>
        <v>-679</v>
      </c>
    </row>
    <row r="104" spans="1:7" ht="15">
      <c r="A104" s="8">
        <v>8</v>
      </c>
      <c r="B104" s="8" t="s">
        <v>0</v>
      </c>
      <c r="C104" s="112" t="s">
        <v>27</v>
      </c>
      <c r="D104" s="112" t="s">
        <v>7</v>
      </c>
      <c r="E104" s="57">
        <v>766</v>
      </c>
      <c r="F104" s="85">
        <v>96</v>
      </c>
      <c r="G104" s="57">
        <f t="shared" si="1"/>
        <v>-670</v>
      </c>
    </row>
    <row r="105" spans="1:7" ht="15">
      <c r="A105" s="8">
        <v>9</v>
      </c>
      <c r="B105" s="8" t="s">
        <v>77</v>
      </c>
      <c r="C105" s="112" t="s">
        <v>27</v>
      </c>
      <c r="D105" s="112" t="s">
        <v>7</v>
      </c>
      <c r="E105" s="57">
        <v>712.5</v>
      </c>
      <c r="F105" s="85">
        <v>98.4</v>
      </c>
      <c r="G105" s="57">
        <f t="shared" si="1"/>
        <v>-614.1</v>
      </c>
    </row>
    <row r="106" spans="1:7" ht="15">
      <c r="A106" s="8">
        <v>10</v>
      </c>
      <c r="B106" s="8" t="s">
        <v>3</v>
      </c>
      <c r="C106" s="112" t="s">
        <v>27</v>
      </c>
      <c r="D106" s="112" t="s">
        <v>7</v>
      </c>
      <c r="E106" s="57">
        <v>960</v>
      </c>
      <c r="F106" s="85">
        <v>285</v>
      </c>
      <c r="G106" s="57">
        <f t="shared" si="1"/>
        <v>-675</v>
      </c>
    </row>
    <row r="107" spans="1:7" ht="15">
      <c r="A107" s="8"/>
      <c r="B107" s="8" t="s">
        <v>135</v>
      </c>
      <c r="C107" s="112" t="s">
        <v>27</v>
      </c>
      <c r="D107" s="112" t="s">
        <v>7</v>
      </c>
      <c r="E107" s="57">
        <v>0</v>
      </c>
      <c r="F107" s="85"/>
      <c r="G107" s="57">
        <f t="shared" si="1"/>
        <v>0</v>
      </c>
    </row>
    <row r="108" spans="1:7" ht="30">
      <c r="A108" s="8">
        <v>11</v>
      </c>
      <c r="B108" s="14" t="s">
        <v>57</v>
      </c>
      <c r="C108" s="112" t="s">
        <v>27</v>
      </c>
      <c r="D108" s="112" t="s">
        <v>29</v>
      </c>
      <c r="E108" s="57">
        <v>970</v>
      </c>
      <c r="F108" s="85">
        <v>544</v>
      </c>
      <c r="G108" s="57">
        <f t="shared" si="1"/>
        <v>-426</v>
      </c>
    </row>
    <row r="109" spans="1:7" ht="30">
      <c r="A109" s="8">
        <v>12</v>
      </c>
      <c r="B109" s="14" t="s">
        <v>58</v>
      </c>
      <c r="C109" s="112" t="s">
        <v>27</v>
      </c>
      <c r="D109" s="112" t="s">
        <v>29</v>
      </c>
      <c r="E109" s="57">
        <v>1301</v>
      </c>
      <c r="F109" s="85">
        <v>977</v>
      </c>
      <c r="G109" s="57">
        <f t="shared" si="1"/>
        <v>-324</v>
      </c>
    </row>
    <row r="110" spans="1:7" ht="30">
      <c r="A110" s="8">
        <v>13</v>
      </c>
      <c r="B110" s="14" t="s">
        <v>59</v>
      </c>
      <c r="C110" s="112" t="s">
        <v>27</v>
      </c>
      <c r="D110" s="112" t="s">
        <v>29</v>
      </c>
      <c r="E110" s="57">
        <v>864</v>
      </c>
      <c r="F110" s="85">
        <v>120</v>
      </c>
      <c r="G110" s="57">
        <f t="shared" si="1"/>
        <v>-744</v>
      </c>
    </row>
    <row r="111" spans="1:7" ht="15">
      <c r="A111" s="8">
        <v>14</v>
      </c>
      <c r="B111" s="8" t="s">
        <v>4</v>
      </c>
      <c r="C111" s="112" t="s">
        <v>27</v>
      </c>
      <c r="D111" s="112" t="s">
        <v>29</v>
      </c>
      <c r="E111" s="57">
        <v>406.5</v>
      </c>
      <c r="F111" s="85">
        <v>135</v>
      </c>
      <c r="G111" s="57">
        <f t="shared" si="1"/>
        <v>-271.5</v>
      </c>
    </row>
    <row r="112" spans="1:7" ht="48" customHeight="1" thickBot="1">
      <c r="A112" s="32">
        <v>15</v>
      </c>
      <c r="B112" s="30" t="s">
        <v>144</v>
      </c>
      <c r="C112" s="113" t="s">
        <v>141</v>
      </c>
      <c r="D112" s="113" t="s">
        <v>116</v>
      </c>
      <c r="E112" s="76">
        <v>0</v>
      </c>
      <c r="F112" s="101">
        <v>72</v>
      </c>
      <c r="G112" s="57">
        <f t="shared" si="1"/>
        <v>72</v>
      </c>
    </row>
    <row r="113" spans="1:7" s="38" customFormat="1" ht="15.75" thickBot="1">
      <c r="A113" s="41"/>
      <c r="B113" s="42" t="s">
        <v>127</v>
      </c>
      <c r="C113" s="43"/>
      <c r="D113" s="44"/>
      <c r="E113" s="90">
        <f>SUM(E99:E111)</f>
        <v>18075.3</v>
      </c>
      <c r="F113" s="59">
        <f>SUM(F97:F112)</f>
        <v>10481.1</v>
      </c>
      <c r="G113" s="57">
        <f t="shared" si="1"/>
        <v>-7594.199999999999</v>
      </c>
    </row>
    <row r="114" spans="1:7" ht="27.75" customHeight="1" thickBot="1">
      <c r="A114" s="26"/>
      <c r="B114" s="27" t="s">
        <v>1</v>
      </c>
      <c r="C114" s="28"/>
      <c r="D114" s="28"/>
      <c r="E114" s="78">
        <f>E13+E23+E33+E36+E51+E54+E60+E67+E69+E96+E113</f>
        <v>96650.2</v>
      </c>
      <c r="F114" s="78">
        <f>F13+F23+F33+F36+F51+F54+F60+F67+F69+F96+F113</f>
        <v>78577.90000000001</v>
      </c>
      <c r="G114" s="57">
        <f t="shared" si="1"/>
        <v>-18072.29999999999</v>
      </c>
    </row>
    <row r="115" spans="1:6" ht="15">
      <c r="A115" s="50"/>
      <c r="B115" s="51"/>
      <c r="C115" s="52"/>
      <c r="D115" s="53"/>
      <c r="E115" s="65"/>
      <c r="F115" s="65"/>
    </row>
    <row r="116" spans="1:5" ht="15">
      <c r="A116" s="50"/>
      <c r="B116" s="51"/>
      <c r="C116" s="52"/>
      <c r="D116" s="53"/>
      <c r="E116" s="65"/>
    </row>
    <row r="117" spans="1:6" ht="15">
      <c r="A117" s="50"/>
      <c r="B117" s="51"/>
      <c r="C117" s="52"/>
      <c r="D117" s="53"/>
      <c r="E117" s="65"/>
      <c r="F117" s="64"/>
    </row>
    <row r="118" spans="1:6" ht="15">
      <c r="A118" s="50"/>
      <c r="B118" s="51"/>
      <c r="C118" s="52"/>
      <c r="D118" s="53"/>
      <c r="E118" s="65"/>
      <c r="F118" s="64"/>
    </row>
    <row r="119" spans="1:6" ht="15">
      <c r="A119" s="50"/>
      <c r="B119" s="51"/>
      <c r="C119" s="52"/>
      <c r="D119" s="53"/>
      <c r="E119" s="65"/>
      <c r="F119" s="63"/>
    </row>
    <row r="120" spans="5:6" ht="14.25">
      <c r="E120" s="2"/>
      <c r="F120" s="81"/>
    </row>
    <row r="122" ht="14.25">
      <c r="E122" s="3"/>
    </row>
  </sheetData>
  <sheetProtection/>
  <mergeCells count="1">
    <mergeCell ref="A1:G1"/>
  </mergeCells>
  <printOptions/>
  <pageMargins left="0.2" right="0.1968503937007874" top="0.35433070866141736" bottom="0.35433070866141736" header="0.31496062992125984" footer="0.31496062992125984"/>
  <pageSetup horizontalDpi="600" verticalDpi="600" orientation="portrait" paperSize="9" r:id="rId1"/>
  <ignoredErrors>
    <ignoredError sqref="C91:D9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2018-10-04T09:02:01Z</cp:lastPrinted>
  <dcterms:created xsi:type="dcterms:W3CDTF">2006-09-28T05:33:49Z</dcterms:created>
  <dcterms:modified xsi:type="dcterms:W3CDTF">2020-10-10T14:10:00Z</dcterms:modified>
  <cp:category/>
  <cp:version/>
  <cp:contentType/>
  <cp:contentStatus/>
</cp:coreProperties>
</file>